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xm1314\Desktop\"/>
    </mc:Choice>
  </mc:AlternateContent>
  <bookViews>
    <workbookView xWindow="0" yWindow="0" windowWidth="17685" windowHeight="11910"/>
  </bookViews>
  <sheets>
    <sheet name="Сайт_рус" sheetId="10" r:id="rId1"/>
    <sheet name="Сайт+eng" sheetId="11" r:id="rId2"/>
  </sheets>
  <calcPr calcId="152511"/>
</workbook>
</file>

<file path=xl/calcChain.xml><?xml version="1.0" encoding="utf-8"?>
<calcChain xmlns="http://schemas.openxmlformats.org/spreadsheetml/2006/main">
  <c r="G121" i="10" l="1"/>
  <c r="H121" i="10"/>
  <c r="I121" i="10"/>
  <c r="J121" i="10"/>
  <c r="I126" i="10"/>
  <c r="G126" i="10"/>
  <c r="H126" i="10"/>
  <c r="J126" i="10"/>
  <c r="J55" i="10" l="1"/>
  <c r="I55" i="10"/>
  <c r="H55" i="10"/>
  <c r="G55" i="10"/>
  <c r="J45" i="10"/>
  <c r="I45" i="10"/>
  <c r="H45" i="10"/>
  <c r="G45" i="10"/>
  <c r="J54" i="11"/>
  <c r="I54" i="11"/>
  <c r="H54" i="11"/>
  <c r="G54" i="11"/>
  <c r="J44" i="11"/>
  <c r="I44" i="11"/>
  <c r="H44" i="11"/>
  <c r="G44" i="11"/>
  <c r="J25" i="11"/>
  <c r="I25" i="11"/>
  <c r="H25" i="11"/>
  <c r="G25" i="11"/>
  <c r="J168" i="11" l="1"/>
  <c r="I168" i="11"/>
  <c r="H168" i="11"/>
  <c r="G168" i="11"/>
  <c r="J167" i="11"/>
  <c r="I167" i="11"/>
  <c r="H167" i="11"/>
  <c r="G167" i="11"/>
  <c r="J166" i="11"/>
  <c r="I166" i="11"/>
  <c r="H166" i="11"/>
  <c r="G166" i="11"/>
  <c r="J165" i="11"/>
  <c r="I165" i="11"/>
  <c r="H165" i="11"/>
  <c r="G165" i="11"/>
  <c r="J145" i="11"/>
  <c r="I145" i="11"/>
  <c r="H145" i="11"/>
  <c r="G145" i="11"/>
  <c r="J144" i="11"/>
  <c r="I144" i="11"/>
  <c r="H144" i="11"/>
  <c r="G144" i="11"/>
  <c r="J141" i="11"/>
  <c r="I141" i="11"/>
  <c r="H141" i="11"/>
  <c r="G141" i="11"/>
  <c r="J140" i="11"/>
  <c r="I140" i="11"/>
  <c r="H140" i="11"/>
  <c r="G140" i="11"/>
  <c r="J139" i="11"/>
  <c r="I139" i="11"/>
  <c r="H139" i="11"/>
  <c r="G139" i="11"/>
  <c r="J138" i="11"/>
  <c r="I138" i="11"/>
  <c r="H138" i="11"/>
  <c r="G138" i="11"/>
  <c r="J95" i="11"/>
  <c r="I95" i="11"/>
  <c r="H95" i="11"/>
  <c r="G95" i="11"/>
  <c r="J94" i="11"/>
  <c r="I94" i="11"/>
  <c r="H94" i="11"/>
  <c r="G94" i="11"/>
  <c r="J93" i="11"/>
  <c r="I93" i="11"/>
  <c r="H93" i="11"/>
  <c r="G93" i="11"/>
  <c r="J127" i="11"/>
  <c r="I127" i="11"/>
  <c r="H127" i="11"/>
  <c r="G127" i="11"/>
  <c r="J126" i="11"/>
  <c r="I126" i="11"/>
  <c r="H126" i="11"/>
  <c r="G126" i="11"/>
  <c r="J171" i="10"/>
  <c r="J172" i="10"/>
  <c r="J173" i="10"/>
  <c r="I171" i="10"/>
  <c r="I172" i="10"/>
  <c r="I173" i="10"/>
  <c r="H171" i="10"/>
  <c r="H172" i="10"/>
  <c r="H173" i="10"/>
  <c r="G171" i="10"/>
  <c r="G172" i="10"/>
  <c r="G173" i="10"/>
  <c r="J168" i="10"/>
  <c r="I168" i="10"/>
  <c r="H168" i="10"/>
  <c r="G168" i="10"/>
  <c r="J149" i="10"/>
  <c r="J150" i="10"/>
  <c r="I149" i="10"/>
  <c r="I150" i="10"/>
  <c r="H149" i="10"/>
  <c r="H150" i="10"/>
  <c r="G149" i="10"/>
  <c r="G150" i="10"/>
  <c r="J131" i="10"/>
  <c r="J132" i="10"/>
  <c r="I131" i="10"/>
  <c r="I132" i="10"/>
  <c r="H131" i="10"/>
  <c r="H132" i="10"/>
  <c r="G131" i="10"/>
  <c r="G132" i="10"/>
  <c r="G95" i="10"/>
  <c r="H95" i="10"/>
  <c r="I95" i="10"/>
  <c r="J95" i="10"/>
  <c r="G96" i="10"/>
  <c r="H96" i="10"/>
  <c r="I96" i="10"/>
  <c r="J96" i="10"/>
  <c r="G97" i="10"/>
  <c r="H97" i="10"/>
  <c r="I97" i="10"/>
  <c r="J97" i="10"/>
  <c r="J41" i="11" l="1"/>
  <c r="I41" i="11"/>
  <c r="H41" i="11"/>
  <c r="G41" i="11"/>
  <c r="J40" i="11"/>
  <c r="I40" i="11"/>
  <c r="H40" i="11"/>
  <c r="G40" i="11"/>
  <c r="B19" i="11" l="1"/>
  <c r="B18" i="11"/>
  <c r="B16" i="11"/>
  <c r="B15" i="11"/>
  <c r="B11" i="11"/>
  <c r="B10" i="11"/>
  <c r="J51" i="10"/>
  <c r="I51" i="10"/>
  <c r="H51" i="10"/>
  <c r="G51" i="10"/>
  <c r="J25" i="10"/>
  <c r="I25" i="10"/>
  <c r="H25" i="10"/>
  <c r="G25" i="10"/>
  <c r="B19" i="10"/>
  <c r="B18" i="10"/>
  <c r="B16" i="10"/>
  <c r="B15" i="10"/>
  <c r="B10" i="10"/>
  <c r="B11" i="10"/>
  <c r="J44" i="10" l="1"/>
  <c r="I44" i="10"/>
  <c r="H44" i="10"/>
  <c r="G44" i="10"/>
  <c r="J49" i="11" l="1"/>
  <c r="I49" i="11"/>
  <c r="H49" i="11"/>
  <c r="G49" i="11"/>
  <c r="J164" i="11" l="1"/>
  <c r="I164" i="11"/>
  <c r="H164" i="11"/>
  <c r="G164" i="11"/>
  <c r="J163" i="11"/>
  <c r="I163" i="11"/>
  <c r="H163" i="11"/>
  <c r="G163" i="11"/>
  <c r="J162" i="11"/>
  <c r="I162" i="11"/>
  <c r="H162" i="11"/>
  <c r="G162" i="11"/>
  <c r="J161" i="11"/>
  <c r="I161" i="11"/>
  <c r="H161" i="11"/>
  <c r="G161" i="11"/>
  <c r="J160" i="11"/>
  <c r="I160" i="11"/>
  <c r="H160" i="11"/>
  <c r="G160" i="11"/>
  <c r="J159" i="11"/>
  <c r="I159" i="11"/>
  <c r="H159" i="11"/>
  <c r="G159" i="11"/>
  <c r="J158" i="11"/>
  <c r="I158" i="11"/>
  <c r="H158" i="11"/>
  <c r="G158" i="11"/>
  <c r="J157" i="11"/>
  <c r="I157" i="11"/>
  <c r="H157" i="11"/>
  <c r="G157" i="11"/>
  <c r="G162" i="10"/>
  <c r="H162" i="10"/>
  <c r="I162" i="10"/>
  <c r="J162" i="10"/>
  <c r="G163" i="10"/>
  <c r="H163" i="10"/>
  <c r="I163" i="10"/>
  <c r="J163" i="10"/>
  <c r="G164" i="10"/>
  <c r="H164" i="10"/>
  <c r="I164" i="10"/>
  <c r="J164" i="10"/>
  <c r="G165" i="10"/>
  <c r="H165" i="10"/>
  <c r="I165" i="10"/>
  <c r="J165" i="10"/>
  <c r="G166" i="10"/>
  <c r="H166" i="10"/>
  <c r="I166" i="10"/>
  <c r="J166" i="10"/>
  <c r="G167" i="10"/>
  <c r="H167" i="10"/>
  <c r="I167" i="10"/>
  <c r="J167" i="10"/>
  <c r="G169" i="10"/>
  <c r="H169" i="10"/>
  <c r="I169" i="10"/>
  <c r="J169" i="10"/>
  <c r="G170" i="10"/>
  <c r="H170" i="10"/>
  <c r="I170" i="10"/>
  <c r="J170" i="10"/>
  <c r="J154" i="11"/>
  <c r="I154" i="11"/>
  <c r="H154" i="11"/>
  <c r="G154" i="11"/>
  <c r="J153" i="11"/>
  <c r="I153" i="11"/>
  <c r="H153" i="11"/>
  <c r="G153" i="11"/>
  <c r="I159" i="10"/>
  <c r="I158" i="10"/>
  <c r="H159" i="10"/>
  <c r="H158" i="10"/>
  <c r="G159" i="10"/>
  <c r="J158" i="10"/>
  <c r="J159" i="10"/>
  <c r="G158" i="10"/>
  <c r="J88" i="11"/>
  <c r="I88" i="11"/>
  <c r="H88" i="11"/>
  <c r="G88" i="11"/>
  <c r="J87" i="11"/>
  <c r="I87" i="11"/>
  <c r="H87" i="11"/>
  <c r="G87" i="11"/>
  <c r="J86" i="11"/>
  <c r="I86" i="11"/>
  <c r="H86" i="11"/>
  <c r="G86" i="11"/>
  <c r="J85" i="11"/>
  <c r="I85" i="11"/>
  <c r="H85" i="11"/>
  <c r="G85" i="11"/>
  <c r="J24" i="11"/>
  <c r="I24" i="11"/>
  <c r="H24" i="11"/>
  <c r="G24" i="11"/>
  <c r="J23" i="11"/>
  <c r="I23" i="11"/>
  <c r="H23" i="11"/>
  <c r="G23" i="11"/>
  <c r="J22" i="11"/>
  <c r="I22" i="11"/>
  <c r="H22" i="11"/>
  <c r="G22" i="11"/>
  <c r="J87" i="10"/>
  <c r="J89" i="10"/>
  <c r="J24" i="10"/>
  <c r="I24" i="10"/>
  <c r="H24" i="10"/>
  <c r="G24" i="10"/>
  <c r="J23" i="10"/>
  <c r="I23" i="10"/>
  <c r="H23" i="10"/>
  <c r="G23" i="10"/>
  <c r="J22" i="10"/>
  <c r="I22" i="10"/>
  <c r="H22" i="10"/>
  <c r="G22" i="10"/>
  <c r="I89" i="10"/>
  <c r="H89" i="10"/>
  <c r="G89" i="10"/>
  <c r="J88" i="10"/>
  <c r="I88" i="10"/>
  <c r="H88" i="10"/>
  <c r="G88" i="10"/>
  <c r="I87" i="10"/>
  <c r="H87" i="10"/>
  <c r="G87" i="10"/>
  <c r="J86" i="10"/>
  <c r="I86" i="10"/>
  <c r="H86" i="10"/>
  <c r="G86" i="10"/>
  <c r="J157" i="10"/>
  <c r="J154" i="10"/>
  <c r="J139" i="10"/>
  <c r="I136" i="10"/>
  <c r="J136" i="10"/>
  <c r="J135" i="10"/>
  <c r="G120" i="10"/>
  <c r="J120" i="10"/>
  <c r="I120" i="10"/>
  <c r="J103" i="10"/>
  <c r="H101" i="10"/>
  <c r="J101" i="10"/>
  <c r="J58" i="10"/>
  <c r="I58" i="10"/>
  <c r="J152" i="11"/>
  <c r="I152" i="11"/>
  <c r="H152" i="11"/>
  <c r="G152" i="11"/>
  <c r="J151" i="11"/>
  <c r="I151" i="11"/>
  <c r="H151" i="11"/>
  <c r="G151" i="11"/>
  <c r="J150" i="11"/>
  <c r="I150" i="11"/>
  <c r="H150" i="11"/>
  <c r="G150" i="11"/>
  <c r="J149" i="11"/>
  <c r="I149" i="11"/>
  <c r="H149" i="11"/>
  <c r="G149" i="11"/>
  <c r="J148" i="11"/>
  <c r="I148" i="11"/>
  <c r="H148" i="11"/>
  <c r="G148" i="11"/>
  <c r="J143" i="11"/>
  <c r="I143" i="11"/>
  <c r="H143" i="11"/>
  <c r="G143" i="11"/>
  <c r="J142" i="11"/>
  <c r="I142" i="11"/>
  <c r="H142" i="11"/>
  <c r="G142" i="11"/>
  <c r="J137" i="11"/>
  <c r="I137" i="11"/>
  <c r="H137" i="11"/>
  <c r="G137" i="11"/>
  <c r="J136" i="11"/>
  <c r="I136" i="11"/>
  <c r="H136" i="11"/>
  <c r="G136" i="11"/>
  <c r="J135" i="11"/>
  <c r="I135" i="11"/>
  <c r="H135" i="11"/>
  <c r="G135" i="11"/>
  <c r="J134" i="11"/>
  <c r="I134" i="11"/>
  <c r="H134" i="11"/>
  <c r="G134" i="11"/>
  <c r="J133" i="11"/>
  <c r="I133" i="11"/>
  <c r="H133" i="11"/>
  <c r="G133" i="11"/>
  <c r="J132" i="11"/>
  <c r="I132" i="11"/>
  <c r="H132" i="11"/>
  <c r="G132" i="11"/>
  <c r="J131" i="11"/>
  <c r="I131" i="11"/>
  <c r="H131" i="11"/>
  <c r="G131" i="11"/>
  <c r="J130" i="11"/>
  <c r="I130" i="11"/>
  <c r="H130" i="11"/>
  <c r="G130" i="11"/>
  <c r="J125" i="11"/>
  <c r="I125" i="11"/>
  <c r="H125" i="11"/>
  <c r="G125" i="11"/>
  <c r="J124" i="11"/>
  <c r="I124" i="11"/>
  <c r="H124" i="11"/>
  <c r="G124" i="11"/>
  <c r="J121" i="11"/>
  <c r="I121" i="11"/>
  <c r="H121" i="11"/>
  <c r="G121" i="11"/>
  <c r="J120" i="11"/>
  <c r="I120" i="11"/>
  <c r="H120" i="11"/>
  <c r="G120" i="11"/>
  <c r="J119" i="11"/>
  <c r="I119" i="11"/>
  <c r="H119" i="11"/>
  <c r="G119" i="11"/>
  <c r="J118" i="11"/>
  <c r="I118" i="11"/>
  <c r="H118" i="11"/>
  <c r="G118" i="11"/>
  <c r="J117" i="11"/>
  <c r="I117" i="11"/>
  <c r="H117" i="11"/>
  <c r="G117" i="11"/>
  <c r="J116" i="11"/>
  <c r="I116" i="11"/>
  <c r="H116" i="11"/>
  <c r="G116" i="11"/>
  <c r="J109" i="11"/>
  <c r="I109" i="11"/>
  <c r="H109" i="11"/>
  <c r="G109" i="11"/>
  <c r="J108" i="11"/>
  <c r="I108" i="11"/>
  <c r="H108" i="11"/>
  <c r="G108" i="11"/>
  <c r="J107" i="11"/>
  <c r="I107" i="11"/>
  <c r="H107" i="11"/>
  <c r="G107" i="11"/>
  <c r="J106" i="11"/>
  <c r="I106" i="11"/>
  <c r="H106" i="11"/>
  <c r="G106" i="11"/>
  <c r="J105" i="11"/>
  <c r="I105" i="11"/>
  <c r="H105" i="11"/>
  <c r="G105" i="11"/>
  <c r="J100" i="11"/>
  <c r="I100" i="11"/>
  <c r="H100" i="11"/>
  <c r="G100" i="11"/>
  <c r="J99" i="11"/>
  <c r="I99" i="11"/>
  <c r="H99" i="11"/>
  <c r="G99" i="11"/>
  <c r="J98" i="11"/>
  <c r="I98" i="11"/>
  <c r="H98" i="11"/>
  <c r="G98" i="11"/>
  <c r="J84" i="11"/>
  <c r="I84" i="11"/>
  <c r="H84" i="11"/>
  <c r="G84" i="11"/>
  <c r="J83" i="11"/>
  <c r="I83" i="11"/>
  <c r="H83" i="11"/>
  <c r="G83" i="11"/>
  <c r="J82" i="11"/>
  <c r="I82" i="11"/>
  <c r="H82" i="11"/>
  <c r="G82" i="11"/>
  <c r="J81" i="11"/>
  <c r="I81" i="11"/>
  <c r="H81" i="11"/>
  <c r="G81" i="11"/>
  <c r="J80" i="11"/>
  <c r="I80" i="11"/>
  <c r="H80" i="11"/>
  <c r="G80" i="11"/>
  <c r="J79" i="11"/>
  <c r="I79" i="11"/>
  <c r="H79" i="11"/>
  <c r="G79" i="11"/>
  <c r="J78" i="11"/>
  <c r="I78" i="11"/>
  <c r="H78" i="11"/>
  <c r="G78" i="11"/>
  <c r="J77" i="11"/>
  <c r="I77" i="11"/>
  <c r="H77" i="11"/>
  <c r="G77" i="11"/>
  <c r="J76" i="11"/>
  <c r="I76" i="11"/>
  <c r="H76" i="11"/>
  <c r="G76" i="11"/>
  <c r="J75" i="11"/>
  <c r="I75" i="11"/>
  <c r="H75" i="11"/>
  <c r="G75" i="11"/>
  <c r="J74" i="11"/>
  <c r="I74" i="11"/>
  <c r="H74" i="11"/>
  <c r="G74" i="11"/>
  <c r="J73" i="11"/>
  <c r="I73" i="11"/>
  <c r="H73" i="11"/>
  <c r="G73" i="11"/>
  <c r="J72" i="11"/>
  <c r="I72" i="11"/>
  <c r="H72" i="11"/>
  <c r="G72" i="11"/>
  <c r="J71" i="11"/>
  <c r="I71" i="11"/>
  <c r="H71" i="11"/>
  <c r="G71" i="11"/>
  <c r="J70" i="11"/>
  <c r="I70" i="11"/>
  <c r="H70" i="11"/>
  <c r="G70" i="11"/>
  <c r="J69" i="11"/>
  <c r="I69" i="11"/>
  <c r="H69" i="11"/>
  <c r="G69" i="11"/>
  <c r="J67" i="11"/>
  <c r="I67" i="11"/>
  <c r="H67" i="11"/>
  <c r="G67" i="11"/>
  <c r="J66" i="11"/>
  <c r="I66" i="11"/>
  <c r="H66" i="11"/>
  <c r="G66" i="11"/>
  <c r="J65" i="11"/>
  <c r="I65" i="11"/>
  <c r="H65" i="11"/>
  <c r="G65" i="11"/>
  <c r="J62" i="11"/>
  <c r="I62" i="11"/>
  <c r="H62" i="11"/>
  <c r="G62" i="11"/>
  <c r="J61" i="11"/>
  <c r="I61" i="11"/>
  <c r="H61" i="11"/>
  <c r="G61" i="11"/>
  <c r="J60" i="11"/>
  <c r="I60" i="11"/>
  <c r="H60" i="11"/>
  <c r="G60" i="11"/>
  <c r="J57" i="11"/>
  <c r="I57" i="11"/>
  <c r="H57" i="11"/>
  <c r="G57" i="11"/>
  <c r="J53" i="11"/>
  <c r="I53" i="11"/>
  <c r="H53" i="11"/>
  <c r="G53" i="11"/>
  <c r="J52" i="11"/>
  <c r="I52" i="11"/>
  <c r="H52" i="11"/>
  <c r="G52" i="11"/>
  <c r="J51" i="11"/>
  <c r="I51" i="11"/>
  <c r="H51" i="11"/>
  <c r="G51" i="11"/>
  <c r="J50" i="11"/>
  <c r="I50" i="11"/>
  <c r="H50" i="11"/>
  <c r="G50" i="11"/>
  <c r="J48" i="11"/>
  <c r="I48" i="11"/>
  <c r="H48" i="11"/>
  <c r="G48" i="11"/>
  <c r="J47" i="11"/>
  <c r="I47" i="11"/>
  <c r="H47" i="11"/>
  <c r="G47" i="11"/>
  <c r="J43" i="11"/>
  <c r="I43" i="11"/>
  <c r="H43" i="11"/>
  <c r="G43" i="11"/>
  <c r="J42" i="11"/>
  <c r="I42" i="11"/>
  <c r="H42" i="11"/>
  <c r="G42" i="11"/>
  <c r="J39" i="11"/>
  <c r="I39" i="11"/>
  <c r="H39" i="11"/>
  <c r="G39" i="11"/>
  <c r="J38" i="11"/>
  <c r="I38" i="11"/>
  <c r="H38" i="11"/>
  <c r="G38" i="11"/>
  <c r="J37" i="11"/>
  <c r="I37" i="11"/>
  <c r="H37" i="11"/>
  <c r="G37" i="11"/>
  <c r="J36" i="11"/>
  <c r="I36" i="11"/>
  <c r="H36" i="11"/>
  <c r="G36" i="11"/>
  <c r="J19" i="11"/>
  <c r="J18" i="11"/>
  <c r="B17" i="11"/>
  <c r="H17" i="11" s="1"/>
  <c r="G16" i="11"/>
  <c r="J15" i="11"/>
  <c r="B14" i="11"/>
  <c r="I14" i="11" s="1"/>
  <c r="I11" i="11"/>
  <c r="G10" i="11"/>
  <c r="B9" i="11"/>
  <c r="J9" i="11" s="1"/>
  <c r="B6" i="11"/>
  <c r="F5" i="11"/>
  <c r="F6" i="11" s="1"/>
  <c r="E5" i="11"/>
  <c r="E6" i="11" s="1"/>
  <c r="D5" i="11"/>
  <c r="D6" i="11" s="1"/>
  <c r="C5" i="11"/>
  <c r="B5" i="11"/>
  <c r="J4" i="11"/>
  <c r="I4" i="11"/>
  <c r="H4" i="11"/>
  <c r="G4" i="11"/>
  <c r="I157" i="10"/>
  <c r="H157" i="10"/>
  <c r="G157" i="10"/>
  <c r="I156" i="10"/>
  <c r="H156" i="10"/>
  <c r="G156" i="10"/>
  <c r="J156" i="10"/>
  <c r="I155" i="10"/>
  <c r="H155" i="10"/>
  <c r="G155" i="10"/>
  <c r="J155" i="10"/>
  <c r="I154" i="10"/>
  <c r="H154" i="10"/>
  <c r="G154" i="10"/>
  <c r="J153" i="10"/>
  <c r="I153" i="10"/>
  <c r="H153" i="10"/>
  <c r="G153" i="10"/>
  <c r="J148" i="10"/>
  <c r="I148" i="10"/>
  <c r="H148" i="10"/>
  <c r="G148" i="10"/>
  <c r="I147" i="10"/>
  <c r="H147" i="10"/>
  <c r="G147" i="10"/>
  <c r="J147" i="10"/>
  <c r="J146" i="10"/>
  <c r="I146" i="10"/>
  <c r="H146" i="10"/>
  <c r="G146" i="10"/>
  <c r="I145" i="10"/>
  <c r="H145" i="10"/>
  <c r="G145" i="10"/>
  <c r="J145" i="10"/>
  <c r="J144" i="10"/>
  <c r="I144" i="10"/>
  <c r="H144" i="10"/>
  <c r="G144" i="10"/>
  <c r="H143" i="10"/>
  <c r="G143" i="10"/>
  <c r="I143" i="10"/>
  <c r="J143" i="10"/>
  <c r="J142" i="10"/>
  <c r="I142" i="10"/>
  <c r="H142" i="10"/>
  <c r="G142" i="10"/>
  <c r="J141" i="10"/>
  <c r="I141" i="10"/>
  <c r="H141" i="10"/>
  <c r="G141" i="10"/>
  <c r="I140" i="10"/>
  <c r="H140" i="10"/>
  <c r="G140" i="10"/>
  <c r="J140" i="10"/>
  <c r="G139" i="10"/>
  <c r="I139" i="10"/>
  <c r="H139" i="10"/>
  <c r="J138" i="10"/>
  <c r="I138" i="10"/>
  <c r="H138" i="10"/>
  <c r="G138" i="10"/>
  <c r="J137" i="10"/>
  <c r="I137" i="10"/>
  <c r="H137" i="10"/>
  <c r="G137" i="10"/>
  <c r="H136" i="10"/>
  <c r="G136" i="10"/>
  <c r="I135" i="10"/>
  <c r="H135" i="10"/>
  <c r="G135" i="10"/>
  <c r="G130" i="10"/>
  <c r="H130" i="10"/>
  <c r="I130" i="10"/>
  <c r="J130" i="10"/>
  <c r="J129" i="10"/>
  <c r="I129" i="10"/>
  <c r="H129" i="10"/>
  <c r="G129" i="10"/>
  <c r="G119" i="10"/>
  <c r="H119" i="10"/>
  <c r="I119" i="10"/>
  <c r="J119" i="10"/>
  <c r="H120" i="10"/>
  <c r="G123" i="10"/>
  <c r="H123" i="10"/>
  <c r="I123" i="10"/>
  <c r="J123" i="10"/>
  <c r="G124" i="10"/>
  <c r="H124" i="10"/>
  <c r="I124" i="10"/>
  <c r="J124" i="10"/>
  <c r="G125" i="10"/>
  <c r="H125" i="10"/>
  <c r="I125" i="10"/>
  <c r="J125" i="10"/>
  <c r="I118" i="10"/>
  <c r="H118" i="10"/>
  <c r="G118" i="10"/>
  <c r="J118" i="10"/>
  <c r="J117" i="10"/>
  <c r="I117" i="10"/>
  <c r="H117" i="10"/>
  <c r="G117" i="10"/>
  <c r="J116" i="10"/>
  <c r="I116" i="10"/>
  <c r="H116" i="10"/>
  <c r="G116" i="10"/>
  <c r="I115" i="10"/>
  <c r="H115" i="10"/>
  <c r="G115" i="10"/>
  <c r="J115" i="10"/>
  <c r="J114" i="10"/>
  <c r="I114" i="10"/>
  <c r="H114" i="10"/>
  <c r="G114" i="10"/>
  <c r="J111" i="10"/>
  <c r="I111" i="10"/>
  <c r="H111" i="10"/>
  <c r="G111" i="10"/>
  <c r="J110" i="10"/>
  <c r="I110" i="10"/>
  <c r="H110" i="10"/>
  <c r="G110" i="10"/>
  <c r="J109" i="10"/>
  <c r="I109" i="10"/>
  <c r="H109" i="10"/>
  <c r="G109" i="10"/>
  <c r="J108" i="10"/>
  <c r="I108" i="10"/>
  <c r="H108" i="10"/>
  <c r="G108" i="10"/>
  <c r="I107" i="10"/>
  <c r="H107" i="10"/>
  <c r="G107" i="10"/>
  <c r="J107" i="10"/>
  <c r="G103" i="10"/>
  <c r="H103" i="10"/>
  <c r="I103" i="10"/>
  <c r="G104" i="10"/>
  <c r="G106" i="10"/>
  <c r="H106" i="10"/>
  <c r="I106" i="10"/>
  <c r="J106" i="10"/>
  <c r="I105" i="10"/>
  <c r="H105" i="10"/>
  <c r="G105" i="10"/>
  <c r="J105" i="10"/>
  <c r="I104" i="10"/>
  <c r="H104" i="10"/>
  <c r="J104" i="10"/>
  <c r="G102" i="10"/>
  <c r="H102" i="10"/>
  <c r="I102" i="10"/>
  <c r="J102" i="10"/>
  <c r="G101" i="10"/>
  <c r="I101" i="10"/>
  <c r="J100" i="10"/>
  <c r="I100" i="10"/>
  <c r="H100" i="10"/>
  <c r="G100" i="10"/>
  <c r="J85" i="10"/>
  <c r="I85" i="10"/>
  <c r="H85" i="10"/>
  <c r="G85" i="10"/>
  <c r="J84" i="10"/>
  <c r="I84" i="10"/>
  <c r="H84" i="10"/>
  <c r="G84" i="10"/>
  <c r="J83" i="10"/>
  <c r="I83" i="10"/>
  <c r="H83" i="10"/>
  <c r="G83" i="10"/>
  <c r="J82" i="10"/>
  <c r="I82" i="10"/>
  <c r="H82" i="10"/>
  <c r="G82" i="10"/>
  <c r="J81" i="10"/>
  <c r="I81" i="10"/>
  <c r="H81" i="10"/>
  <c r="G81" i="10"/>
  <c r="J80" i="10"/>
  <c r="I80" i="10"/>
  <c r="H80" i="10"/>
  <c r="G80" i="10"/>
  <c r="J79" i="10"/>
  <c r="I79" i="10"/>
  <c r="H79" i="10"/>
  <c r="G79" i="10"/>
  <c r="J78" i="10"/>
  <c r="I78" i="10"/>
  <c r="H78" i="10"/>
  <c r="G78" i="10"/>
  <c r="G74" i="10"/>
  <c r="H74" i="10"/>
  <c r="I74" i="10"/>
  <c r="J74" i="10"/>
  <c r="G75" i="10"/>
  <c r="H75" i="10"/>
  <c r="I75" i="10"/>
  <c r="J75" i="10"/>
  <c r="G76" i="10"/>
  <c r="H76" i="10"/>
  <c r="I76" i="10"/>
  <c r="J76" i="10"/>
  <c r="G77" i="10"/>
  <c r="H77" i="10"/>
  <c r="I77" i="10"/>
  <c r="J77" i="10"/>
  <c r="G71" i="10"/>
  <c r="H71" i="10"/>
  <c r="I71" i="10"/>
  <c r="J71" i="10"/>
  <c r="G72" i="10"/>
  <c r="H72" i="10"/>
  <c r="I72" i="10"/>
  <c r="J72" i="10"/>
  <c r="G73" i="10"/>
  <c r="H73" i="10"/>
  <c r="I73" i="10"/>
  <c r="J73" i="10"/>
  <c r="I70" i="10"/>
  <c r="G70" i="10"/>
  <c r="H70" i="10"/>
  <c r="J70" i="10"/>
  <c r="J69" i="10"/>
  <c r="I69" i="10"/>
  <c r="H69" i="10"/>
  <c r="G69" i="10"/>
  <c r="J68" i="10"/>
  <c r="I68" i="10"/>
  <c r="H68" i="10"/>
  <c r="G68" i="10"/>
  <c r="J67" i="10"/>
  <c r="I67" i="10"/>
  <c r="H67" i="10"/>
  <c r="G67" i="10"/>
  <c r="J66" i="10"/>
  <c r="I66" i="10"/>
  <c r="H66" i="10"/>
  <c r="G66" i="10"/>
  <c r="G63" i="10"/>
  <c r="H63" i="10"/>
  <c r="I63" i="10"/>
  <c r="J63" i="10"/>
  <c r="J62" i="10"/>
  <c r="I62" i="10"/>
  <c r="H62" i="10"/>
  <c r="G62" i="10"/>
  <c r="H58" i="10"/>
  <c r="G58" i="10"/>
  <c r="I54" i="10"/>
  <c r="H54" i="10"/>
  <c r="G54" i="10"/>
  <c r="J54" i="10"/>
  <c r="I53" i="10"/>
  <c r="H53" i="10"/>
  <c r="G53" i="10"/>
  <c r="J53" i="10"/>
  <c r="J52" i="10"/>
  <c r="I52" i="10"/>
  <c r="H52" i="10"/>
  <c r="G52" i="10"/>
  <c r="J50" i="10"/>
  <c r="I50" i="10"/>
  <c r="H50" i="10"/>
  <c r="G50" i="10"/>
  <c r="J49" i="10"/>
  <c r="I49" i="10"/>
  <c r="H49" i="10"/>
  <c r="G49" i="10"/>
  <c r="J48" i="10"/>
  <c r="I48" i="10"/>
  <c r="H48" i="10"/>
  <c r="G48" i="10"/>
  <c r="J43" i="10"/>
  <c r="I43" i="10"/>
  <c r="H43" i="10"/>
  <c r="G43" i="10"/>
  <c r="J42" i="10"/>
  <c r="I42" i="10"/>
  <c r="H42" i="10"/>
  <c r="G42" i="10"/>
  <c r="I41" i="10"/>
  <c r="H41" i="10"/>
  <c r="G41" i="10"/>
  <c r="J41" i="10"/>
  <c r="J40" i="10"/>
  <c r="I40" i="10"/>
  <c r="H40" i="10"/>
  <c r="G40" i="10"/>
  <c r="J39" i="10"/>
  <c r="I39" i="10"/>
  <c r="H39" i="10"/>
  <c r="G39" i="10"/>
  <c r="J38" i="10"/>
  <c r="I38" i="10"/>
  <c r="H38" i="10"/>
  <c r="G38" i="10"/>
  <c r="J37" i="10"/>
  <c r="I37" i="10"/>
  <c r="H37" i="10"/>
  <c r="G37" i="10"/>
  <c r="J36" i="10"/>
  <c r="I36" i="10"/>
  <c r="H36" i="10"/>
  <c r="G36" i="10"/>
  <c r="J61" i="10"/>
  <c r="I61" i="10"/>
  <c r="H61" i="10"/>
  <c r="G61" i="10"/>
  <c r="G19" i="10"/>
  <c r="H18" i="10"/>
  <c r="B17" i="10"/>
  <c r="I17" i="10" s="1"/>
  <c r="G16" i="10"/>
  <c r="I15" i="10"/>
  <c r="B14" i="10"/>
  <c r="J14" i="10" s="1"/>
  <c r="H11" i="10"/>
  <c r="J10" i="10"/>
  <c r="B9" i="10"/>
  <c r="H4" i="10"/>
  <c r="I4" i="10"/>
  <c r="J4" i="10"/>
  <c r="G4" i="10"/>
  <c r="B6" i="10"/>
  <c r="D5" i="10"/>
  <c r="D6" i="10" s="1"/>
  <c r="E5" i="10"/>
  <c r="E6" i="10" s="1"/>
  <c r="F5" i="10"/>
  <c r="F6" i="10" s="1"/>
  <c r="C5" i="10"/>
  <c r="B5" i="10"/>
  <c r="G18" i="10"/>
  <c r="J18" i="10"/>
  <c r="I15" i="11"/>
  <c r="H18" i="11"/>
  <c r="H15" i="11"/>
  <c r="G11" i="11"/>
  <c r="J16" i="11"/>
  <c r="J15" i="10"/>
  <c r="J14" i="11" l="1"/>
  <c r="J17" i="11"/>
  <c r="J11" i="11"/>
  <c r="G9" i="11"/>
  <c r="I16" i="11"/>
  <c r="I9" i="11"/>
  <c r="H9" i="11"/>
  <c r="G17" i="11"/>
  <c r="I10" i="11"/>
  <c r="G5" i="11"/>
  <c r="G14" i="11"/>
  <c r="H14" i="11"/>
  <c r="I17" i="11"/>
  <c r="G9" i="10"/>
  <c r="H9" i="10"/>
  <c r="I9" i="10"/>
  <c r="I5" i="11"/>
  <c r="J5" i="11"/>
  <c r="I19" i="10"/>
  <c r="H14" i="10"/>
  <c r="I16" i="10"/>
  <c r="H6" i="10"/>
  <c r="H16" i="10"/>
  <c r="I10" i="10"/>
  <c r="J19" i="10"/>
  <c r="J6" i="10"/>
  <c r="H19" i="10"/>
  <c r="G14" i="10"/>
  <c r="I6" i="10"/>
  <c r="G10" i="10"/>
  <c r="I14" i="10"/>
  <c r="G11" i="10"/>
  <c r="I11" i="10"/>
  <c r="J11" i="10"/>
  <c r="G15" i="10"/>
  <c r="H10" i="10"/>
  <c r="J9" i="10"/>
  <c r="J16" i="10"/>
  <c r="H15" i="10"/>
  <c r="G5" i="10"/>
  <c r="J5" i="10"/>
  <c r="H11" i="11"/>
  <c r="H16" i="11"/>
  <c r="C6" i="11"/>
  <c r="G6" i="11" s="1"/>
  <c r="I18" i="11"/>
  <c r="G18" i="11"/>
  <c r="G15" i="11"/>
  <c r="H10" i="11"/>
  <c r="I6" i="11"/>
  <c r="H5" i="11"/>
  <c r="G17" i="10"/>
  <c r="G19" i="11"/>
  <c r="I19" i="11"/>
  <c r="I5" i="10"/>
  <c r="C6" i="10"/>
  <c r="G6" i="10" s="1"/>
  <c r="J17" i="10"/>
  <c r="H17" i="10"/>
  <c r="J6" i="11"/>
  <c r="I18" i="10"/>
  <c r="H19" i="11"/>
  <c r="H6" i="11"/>
  <c r="H5" i="10"/>
  <c r="J10" i="11"/>
</calcChain>
</file>

<file path=xl/sharedStrings.xml><?xml version="1.0" encoding="utf-8"?>
<sst xmlns="http://schemas.openxmlformats.org/spreadsheetml/2006/main" count="337" uniqueCount="327">
  <si>
    <t>САЛАТЫ</t>
  </si>
  <si>
    <t>ХОЛОДНЫЕ НАПИТКИ</t>
  </si>
  <si>
    <t>ГОРЯЧИЕ НАПИТКИ</t>
  </si>
  <si>
    <t>ПИВО</t>
  </si>
  <si>
    <t>SALADS</t>
  </si>
  <si>
    <t>COLD DRINKS</t>
  </si>
  <si>
    <t>HOT DRINKS</t>
  </si>
  <si>
    <t>BEER</t>
  </si>
  <si>
    <t>ICE CREAM</t>
  </si>
  <si>
    <t>МОРОЖЕНОЕ</t>
  </si>
  <si>
    <t>ДЕСЕРТЫ</t>
  </si>
  <si>
    <t>DESERTS</t>
  </si>
  <si>
    <t>ГАРНИРЫ</t>
  </si>
  <si>
    <t>GARNISH</t>
  </si>
  <si>
    <t>КУРИЦА</t>
  </si>
  <si>
    <t xml:space="preserve">БАСКЕТ </t>
  </si>
  <si>
    <t xml:space="preserve">BASKET </t>
  </si>
  <si>
    <t>CHICKEN</t>
  </si>
  <si>
    <t>STRIPS</t>
  </si>
  <si>
    <t>AMERICANO 0,2l</t>
  </si>
  <si>
    <t>СТРИПСЫ ИЗ КУРИНОГО ФИЛЕ</t>
  </si>
  <si>
    <r>
      <t xml:space="preserve">BASKET 16 HOT WINGS : </t>
    </r>
    <r>
      <rPr>
        <sz val="10"/>
        <rFont val="Arial"/>
        <family val="2"/>
        <charset val="204"/>
      </rPr>
      <t>16 hot wings + 2 french fries 70g</t>
    </r>
  </si>
  <si>
    <t>LATTE 0,3l</t>
  </si>
  <si>
    <t>DOUBLE ESPRESSO 0,1l</t>
  </si>
  <si>
    <t>AMERICANO 0,3l</t>
  </si>
  <si>
    <t>CAPUCINO 0,3l</t>
  </si>
  <si>
    <t>GLACE 0,2l</t>
  </si>
  <si>
    <t>САНДВИЧИ В БУЛОЧКАХ</t>
  </si>
  <si>
    <t>САНДВИЧИ В ЛЕПЕШКАХ</t>
  </si>
  <si>
    <t>SANDWICHES IN BUN</t>
  </si>
  <si>
    <t>CAPUCINO 0,4l</t>
  </si>
  <si>
    <t>LATTE 0,4l</t>
  </si>
  <si>
    <t>LATTE 0,4l without shugar</t>
  </si>
  <si>
    <t>LATTE 0,3l without shugar</t>
  </si>
  <si>
    <t>CAPUCINO 0,3l without shugar</t>
  </si>
  <si>
    <t>CAPUCINO 0,4l without shugar</t>
  </si>
  <si>
    <t>TEA black 0,3l</t>
  </si>
  <si>
    <t>TEA black 0,4l</t>
  </si>
  <si>
    <t>TEA green 0,3l</t>
  </si>
  <si>
    <t>TEA green 0,4l</t>
  </si>
  <si>
    <t>Vanilla-flavored syrup for 0,3 l</t>
  </si>
  <si>
    <t>Vanilla-flavored syrup for 0,4 l</t>
  </si>
  <si>
    <t>Hazelnut-flavored syrup  for 0,3l</t>
  </si>
  <si>
    <t>Caramel-flavored syrup for 0,3l</t>
  </si>
  <si>
    <t>Caramel-flavored syrup for 0,4l</t>
  </si>
  <si>
    <t>Hazelnut-flavored syrup  for 0,4l</t>
  </si>
  <si>
    <t>КОФЕ С СИРОПАМИ</t>
  </si>
  <si>
    <t>COFFE WITH SYRUPS</t>
  </si>
  <si>
    <t>Наименование блюда</t>
  </si>
  <si>
    <t>Масса/объем блюда/напитка, г/мл</t>
  </si>
  <si>
    <t xml:space="preserve">в 100 г </t>
  </si>
  <si>
    <t>В блюде</t>
  </si>
  <si>
    <t>Белок (г)</t>
  </si>
  <si>
    <t>Жир (г)</t>
  </si>
  <si>
    <t>Углеводы (г)</t>
  </si>
  <si>
    <t>Энергетическая ценность (ккал)</t>
  </si>
  <si>
    <t>1 КУСОК</t>
  </si>
  <si>
    <t>2 КУСКА</t>
  </si>
  <si>
    <t>3 КУСКА</t>
  </si>
  <si>
    <t>3 КРЫЛЫШКА</t>
  </si>
  <si>
    <t>3 СТРИПСА оригинальные</t>
  </si>
  <si>
    <t>БАСКЕТ 25 КРЫЛЬЕВ</t>
  </si>
  <si>
    <r>
      <t xml:space="preserve">БАСКЕТ БОЛЬШОЙ КУШ ОРИГИНАЛЬНЫЙ: </t>
    </r>
    <r>
      <rPr>
        <sz val="10"/>
        <rFont val="Arial"/>
        <family val="2"/>
        <charset val="204"/>
      </rPr>
      <t xml:space="preserve">3 куска, 9 куриных крылышек, 4 стрипса (оригинальные) </t>
    </r>
  </si>
  <si>
    <r>
      <t xml:space="preserve">БАСКЕТ БОЛЬШОЙ КУШ ОСТРЫЙ: </t>
    </r>
    <r>
      <rPr>
        <sz val="10"/>
        <rFont val="Arial"/>
        <family val="2"/>
        <charset val="204"/>
      </rPr>
      <t>3 куска, 9 куриных крылышек, 4 стрипса (острые)</t>
    </r>
  </si>
  <si>
    <t>3 СТРИПСА острые</t>
  </si>
  <si>
    <r>
      <t xml:space="preserve">БАСКЕТ ДУЭТ ОРИГИНАЛЬНЫЙ : </t>
    </r>
    <r>
      <rPr>
        <sz val="10"/>
        <rFont val="Arial"/>
        <family val="2"/>
        <charset val="204"/>
      </rPr>
      <t>2 куска, 4 куриных крылышка, 4 стрипса (оригинальные/острые),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 картофеля фри 70г)</t>
    </r>
  </si>
  <si>
    <r>
      <t xml:space="preserve">БАСКЕТ ДУЭТ ОСТРЫЙ : </t>
    </r>
    <r>
      <rPr>
        <sz val="10"/>
        <rFont val="Arial"/>
        <family val="2"/>
        <charset val="204"/>
      </rPr>
      <t>2 куска, 4 куриных крылышка, 4 стрипса (оригинальные/острые),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 картофеля фри 70г)</t>
    </r>
  </si>
  <si>
    <r>
      <t xml:space="preserve">БАСКЕТ 16 ОСТРЫХ КРЫЛЬЕВ: </t>
    </r>
    <r>
      <rPr>
        <sz val="10"/>
        <rFont val="Arial"/>
        <family val="2"/>
        <charset val="204"/>
      </rPr>
      <t>16 куриных крылышек, 2 картофеля фри 70г</t>
    </r>
  </si>
  <si>
    <r>
      <t xml:space="preserve">БИГГЕР </t>
    </r>
    <r>
      <rPr>
        <sz val="10"/>
        <rFont val="Arial"/>
        <family val="2"/>
        <charset val="204"/>
      </rPr>
      <t>оригинальный</t>
    </r>
  </si>
  <si>
    <r>
      <t xml:space="preserve">БИГГЕР </t>
    </r>
    <r>
      <rPr>
        <sz val="10"/>
        <rFont val="Arial"/>
        <family val="2"/>
        <charset val="204"/>
      </rPr>
      <t>острый</t>
    </r>
  </si>
  <si>
    <r>
      <t>ЗИНГЕР</t>
    </r>
    <r>
      <rPr>
        <sz val="10"/>
        <rFont val="Arial"/>
        <family val="2"/>
        <charset val="204"/>
      </rPr>
      <t xml:space="preserve">                  </t>
    </r>
    <r>
      <rPr>
        <b/>
        <sz val="7"/>
        <rFont val="OfficinaSansCTT"/>
      </rPr>
      <t/>
    </r>
  </si>
  <si>
    <r>
      <t>КЛАССИК</t>
    </r>
    <r>
      <rPr>
        <sz val="10"/>
        <rFont val="Arial"/>
        <family val="2"/>
        <charset val="204"/>
      </rPr>
      <t xml:space="preserve">             </t>
    </r>
    <r>
      <rPr>
        <b/>
        <sz val="7"/>
        <rFont val="OfficinaSansCTT"/>
      </rPr>
      <t/>
    </r>
  </si>
  <si>
    <t>ПАНИНИ</t>
  </si>
  <si>
    <r>
      <t>БОКСМАСТЕР ИЗ ТОСТЕРА</t>
    </r>
    <r>
      <rPr>
        <sz val="10"/>
        <rFont val="Arial"/>
        <family val="2"/>
        <charset val="204"/>
      </rPr>
      <t xml:space="preserve"> оригинальный </t>
    </r>
  </si>
  <si>
    <r>
      <t>БОКСМАСТЕР ИЗ ТОСТЕРА</t>
    </r>
    <r>
      <rPr>
        <sz val="10"/>
        <rFont val="Arial"/>
        <family val="2"/>
        <charset val="204"/>
      </rPr>
      <t xml:space="preserve"> острый</t>
    </r>
  </si>
  <si>
    <t>АЙ-ТВИСТЕР ЧИЗ</t>
  </si>
  <si>
    <r>
      <t>ТВИСТЕР ИЗ ТОСТЕРА</t>
    </r>
    <r>
      <rPr>
        <sz val="10"/>
        <rFont val="Arial"/>
        <family val="2"/>
        <charset val="204"/>
      </rPr>
      <t xml:space="preserve"> оригинальный                  </t>
    </r>
    <r>
      <rPr>
        <b/>
        <sz val="7"/>
        <rFont val="OfficinaSansCTT"/>
      </rPr>
      <t/>
    </r>
  </si>
  <si>
    <r>
      <t>ТВИСТЕР ИЗ ТОСТЕРА</t>
    </r>
    <r>
      <rPr>
        <sz val="10"/>
        <rFont val="Arial"/>
        <family val="2"/>
        <charset val="204"/>
      </rPr>
      <t xml:space="preserve"> острый </t>
    </r>
    <r>
      <rPr>
        <b/>
        <sz val="7"/>
        <rFont val="OfficinaSansCTT"/>
      </rPr>
      <t/>
    </r>
  </si>
  <si>
    <r>
      <t>ТВИСТЕР ИЗ ТОСТЕРА ВЕДЖИ</t>
    </r>
    <r>
      <rPr>
        <b/>
        <sz val="7"/>
        <rFont val="OfficinaSansCTT"/>
      </rPr>
      <t/>
    </r>
  </si>
  <si>
    <r>
      <t xml:space="preserve">САЛАТ ЦЕЗАРЬ </t>
    </r>
    <r>
      <rPr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+ Соус "Цезарь" (энергетическую ценность см.на упаковке)</t>
    </r>
  </si>
  <si>
    <t>КАРТОФЕЛЬ ФРИ МАЛ.</t>
  </si>
  <si>
    <t>КАРТОФЕЛЬ ФРИ СТАНД.</t>
  </si>
  <si>
    <t>БАСКЕТ ФРИ</t>
  </si>
  <si>
    <t>ПЕПСИ-КОЛА дет.</t>
  </si>
  <si>
    <t>ПЕПСИ-КОЛА мал.</t>
  </si>
  <si>
    <t>ПЕПСИ-КОЛА станд.</t>
  </si>
  <si>
    <t>ПЕПСИ-КОЛА бол.</t>
  </si>
  <si>
    <t>ПЕПСИ ЛАЙТ  мал.</t>
  </si>
  <si>
    <t>ПЕПСИ ЛАЙТ станд.</t>
  </si>
  <si>
    <t>ПЕПСИ ЛАЙТ бол.</t>
  </si>
  <si>
    <t>МАУНТИН ДЬЮ  дет.</t>
  </si>
  <si>
    <t>МАУНТИН ДЬЮ станд.</t>
  </si>
  <si>
    <t>МАУНТИН ДЬЮ  бол.</t>
  </si>
  <si>
    <t>МАУНТИН ДЬЮ мал.</t>
  </si>
  <si>
    <t>СЭВЕН-АП  дет.</t>
  </si>
  <si>
    <t>СЭВЕН-АП мал.</t>
  </si>
  <si>
    <t>СЭВЕН-АП станд.</t>
  </si>
  <si>
    <t>СЭВЕН-АП бол.</t>
  </si>
  <si>
    <t>МИРИНДА  дет.</t>
  </si>
  <si>
    <t>МИРИНДА мал.</t>
  </si>
  <si>
    <t>МИРИНДА станд.</t>
  </si>
  <si>
    <t>МИРИНДА бол.</t>
  </si>
  <si>
    <t>КУРИНЫЕ КРЫЛЫШКИ</t>
  </si>
  <si>
    <t xml:space="preserve">Кофе Капучино 0,3 без сахара </t>
  </si>
  <si>
    <r>
      <t xml:space="preserve">Кофе Двойной Эспрессо 0,1 зерновой </t>
    </r>
    <r>
      <rPr>
        <sz val="10"/>
        <rFont val="Arial"/>
        <family val="2"/>
        <charset val="204"/>
      </rPr>
      <t/>
    </r>
  </si>
  <si>
    <t xml:space="preserve">Кофе Американо 0,2 зерновой </t>
  </si>
  <si>
    <t>Кофе Американо 0,3 зерновой</t>
  </si>
  <si>
    <t xml:space="preserve">Кофе Капучино 0,3 зерновой </t>
  </si>
  <si>
    <t xml:space="preserve">Кофе Капучино 0,4 зерновой </t>
  </si>
  <si>
    <t>Кофе Латте 0,3 зерновой</t>
  </si>
  <si>
    <t xml:space="preserve">Кофе Латте 0,4 зерновой </t>
  </si>
  <si>
    <t xml:space="preserve">Кофе Глясе 0,2 зерновой </t>
  </si>
  <si>
    <t xml:space="preserve">Чай черный 0,3 л  </t>
  </si>
  <si>
    <t xml:space="preserve">Чай черный 0,4 л  </t>
  </si>
  <si>
    <t xml:space="preserve">Чай зеленый 0,3 л  </t>
  </si>
  <si>
    <t xml:space="preserve">Чай зеленый 0,4 л  </t>
  </si>
  <si>
    <t>Кофе Капучино 0,4 без сахара</t>
  </si>
  <si>
    <t xml:space="preserve">Кофе Латте 0,3 без сахара </t>
  </si>
  <si>
    <t>Кофе Латте 0,4 без сахара</t>
  </si>
  <si>
    <t xml:space="preserve">Сироп с ароматом Ваниль к 0,3 л </t>
  </si>
  <si>
    <t xml:space="preserve">Сироп с ароматом Карамель к 0,3 л </t>
  </si>
  <si>
    <t xml:space="preserve">Сироп с ароматом Лесной орех к 0,3 л </t>
  </si>
  <si>
    <r>
      <t xml:space="preserve">Сироп с ароматом Ваниль к 0,4 л </t>
    </r>
    <r>
      <rPr>
        <sz val="10"/>
        <rFont val="Arial"/>
        <family val="2"/>
        <charset val="204"/>
      </rPr>
      <t/>
    </r>
  </si>
  <si>
    <t xml:space="preserve">Сироп с ароматом Карамель к 0,4 л </t>
  </si>
  <si>
    <t xml:space="preserve">Сироп с ароматом Лесной орех к 0,4 л </t>
  </si>
  <si>
    <t xml:space="preserve">Брюссельская вафля с сахаром </t>
  </si>
  <si>
    <t xml:space="preserve">СИБИРСКАЯ КОРОНА 0,3 л     </t>
  </si>
  <si>
    <t xml:space="preserve">СИБИРСКАЯ КОРОНА 0,5 л     </t>
  </si>
  <si>
    <t xml:space="preserve">Брюссельска вафля с мороженым </t>
  </si>
  <si>
    <t>Брюссельская вафля с сахаром с мороженым и соусом для десерта"Карамель"</t>
  </si>
  <si>
    <t>Брюссельская вафля с сахаром с мороженым и соусом для десерта"Тёмный шоколад"</t>
  </si>
  <si>
    <t>ПИРОЖКИ С ВИШНЕВОЙ НАЧИНКОЙ</t>
  </si>
  <si>
    <t>ПИРОЖКИ С ЯБЛОЧНОЙ НАЧИНКОЙ</t>
  </si>
  <si>
    <t xml:space="preserve">МОРОЖЕНОЕ "ЛЕТНЯЯ ФАНТАЗИЯ" </t>
  </si>
  <si>
    <t>Соус для десерта "Карамель"</t>
  </si>
  <si>
    <r>
      <t>Соус для десерта "Тёмный Шоколад"</t>
    </r>
    <r>
      <rPr>
        <sz val="10"/>
        <rFont val="Arial"/>
        <family val="2"/>
        <charset val="204"/>
      </rPr>
      <t xml:space="preserve">  </t>
    </r>
  </si>
  <si>
    <r>
      <t>МОРОЖЕНОЕ "ЛЕТНЕЕ"</t>
    </r>
    <r>
      <rPr>
        <sz val="10"/>
        <rFont val="Arial"/>
        <family val="2"/>
        <charset val="204"/>
      </rPr>
      <t xml:space="preserve"> </t>
    </r>
  </si>
  <si>
    <t>1 PIECE</t>
  </si>
  <si>
    <t>2 PIECES</t>
  </si>
  <si>
    <t>3 PIECES</t>
  </si>
  <si>
    <t>SPICY CHICKEN WINGS</t>
  </si>
  <si>
    <t>3 STRIPS original</t>
  </si>
  <si>
    <t>3 STRIPS spicy</t>
  </si>
  <si>
    <t>BASKET 25 HOT WINGS</t>
  </si>
  <si>
    <r>
      <t xml:space="preserve">BASKET BIG KUSH original: </t>
    </r>
    <r>
      <rPr>
        <sz val="10"/>
        <rFont val="Arial"/>
        <family val="2"/>
        <charset val="204"/>
      </rPr>
      <t>3 pieces, 9 hot wings, 4 strips (original)</t>
    </r>
  </si>
  <si>
    <r>
      <t xml:space="preserve">BASKET BIG KUSH spicy: </t>
    </r>
    <r>
      <rPr>
        <sz val="10"/>
        <rFont val="Arial"/>
        <family val="2"/>
        <charset val="204"/>
      </rPr>
      <t>3 pieces, 9 hot wings, 4 strips (spicy)</t>
    </r>
  </si>
  <si>
    <r>
      <t xml:space="preserve">BASKET DUET original: </t>
    </r>
    <r>
      <rPr>
        <sz val="10"/>
        <rFont val="Arial"/>
        <family val="2"/>
        <charset val="204"/>
      </rPr>
      <t>2 pieces, 4 hot wings, 4 strips (original) +2 french fries 70g</t>
    </r>
  </si>
  <si>
    <r>
      <t xml:space="preserve">BASKET DUET spicy: </t>
    </r>
    <r>
      <rPr>
        <sz val="10"/>
        <rFont val="Arial"/>
        <family val="2"/>
        <charset val="204"/>
      </rPr>
      <t>2 pieces, 4 hot wings, 4 strips (spicy) +2 french fries 70g</t>
    </r>
  </si>
  <si>
    <t>BIGGER original</t>
  </si>
  <si>
    <t>BIGGER spicy</t>
  </si>
  <si>
    <t>ZINGER</t>
  </si>
  <si>
    <t>CLASSIK</t>
  </si>
  <si>
    <t>PANINI</t>
  </si>
  <si>
    <t>SANDERS</t>
  </si>
  <si>
    <r>
      <t>I-TWISTER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CHEESE</t>
    </r>
  </si>
  <si>
    <r>
      <t>TWISTER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TOASTED </t>
    </r>
  </si>
  <si>
    <r>
      <t>TWISTER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TOASTED</t>
    </r>
    <r>
      <rPr>
        <sz val="10"/>
        <rFont val="Arial"/>
        <family val="2"/>
        <charset val="204"/>
      </rPr>
      <t xml:space="preserve"> spicy</t>
    </r>
  </si>
  <si>
    <t xml:space="preserve">BOXMASTER TOASTED </t>
  </si>
  <si>
    <t>BOXMASTER TOASTED spicy</t>
  </si>
  <si>
    <r>
      <t>TWISTER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TOASTED VEDGY</t>
    </r>
  </si>
  <si>
    <t>CAESAR</t>
  </si>
  <si>
    <r>
      <t>FRENCH FRIES</t>
    </r>
    <r>
      <rPr>
        <sz val="10"/>
        <rFont val="Arial"/>
        <family val="2"/>
        <charset val="204"/>
      </rPr>
      <t xml:space="preserve"> small</t>
    </r>
  </si>
  <si>
    <r>
      <t>FRENCH FRIES</t>
    </r>
    <r>
      <rPr>
        <sz val="10"/>
        <rFont val="Arial"/>
        <family val="2"/>
        <charset val="204"/>
      </rPr>
      <t xml:space="preserve"> std</t>
    </r>
  </si>
  <si>
    <r>
      <t>BASKET FRIES</t>
    </r>
    <r>
      <rPr>
        <sz val="10"/>
        <rFont val="Arial"/>
        <family val="2"/>
        <charset val="204"/>
      </rPr>
      <t xml:space="preserve"> </t>
    </r>
  </si>
  <si>
    <r>
      <t>PEPSI COLA</t>
    </r>
    <r>
      <rPr>
        <sz val="10"/>
        <rFont val="Arial"/>
        <family val="2"/>
        <charset val="204"/>
      </rPr>
      <t xml:space="preserve"> child.</t>
    </r>
  </si>
  <si>
    <r>
      <t>PEPSI COLA</t>
    </r>
    <r>
      <rPr>
        <sz val="10"/>
        <rFont val="Arial"/>
        <family val="2"/>
        <charset val="204"/>
      </rPr>
      <t xml:space="preserve"> small</t>
    </r>
  </si>
  <si>
    <r>
      <t>PEPSI COLA</t>
    </r>
    <r>
      <rPr>
        <sz val="10"/>
        <rFont val="Arial"/>
        <family val="2"/>
        <charset val="204"/>
      </rPr>
      <t xml:space="preserve"> std</t>
    </r>
  </si>
  <si>
    <r>
      <t>PEPSI COLA</t>
    </r>
    <r>
      <rPr>
        <sz val="10"/>
        <rFont val="Arial"/>
        <family val="2"/>
        <charset val="204"/>
      </rPr>
      <t xml:space="preserve"> large</t>
    </r>
  </si>
  <si>
    <t>ПЕПСИ ЛАЙТ дет.</t>
  </si>
  <si>
    <r>
      <t>PEPSI LIGHT</t>
    </r>
    <r>
      <rPr>
        <sz val="10"/>
        <rFont val="Arial"/>
        <family val="2"/>
        <charset val="204"/>
      </rPr>
      <t xml:space="preserve"> child.</t>
    </r>
  </si>
  <si>
    <r>
      <t>PEPSI LIGHT</t>
    </r>
    <r>
      <rPr>
        <sz val="10"/>
        <rFont val="Arial"/>
        <family val="2"/>
        <charset val="204"/>
      </rPr>
      <t xml:space="preserve"> small</t>
    </r>
  </si>
  <si>
    <r>
      <t>PEPSI LIGHT</t>
    </r>
    <r>
      <rPr>
        <sz val="10"/>
        <rFont val="Arial"/>
        <family val="2"/>
        <charset val="204"/>
      </rPr>
      <t xml:space="preserve"> std</t>
    </r>
  </si>
  <si>
    <r>
      <t>PEPSI LIGHT</t>
    </r>
    <r>
      <rPr>
        <sz val="10"/>
        <rFont val="Arial"/>
        <family val="2"/>
        <charset val="204"/>
      </rPr>
      <t xml:space="preserve"> large</t>
    </r>
  </si>
  <si>
    <r>
      <t xml:space="preserve">MAUNTEIN DEW </t>
    </r>
    <r>
      <rPr>
        <sz val="10"/>
        <rFont val="Arial"/>
        <family val="2"/>
        <charset val="204"/>
      </rPr>
      <t xml:space="preserve"> child.</t>
    </r>
  </si>
  <si>
    <r>
      <t xml:space="preserve">MAUNTEIN DEW </t>
    </r>
    <r>
      <rPr>
        <sz val="10"/>
        <rFont val="Arial"/>
        <family val="2"/>
        <charset val="204"/>
      </rPr>
      <t xml:space="preserve"> small</t>
    </r>
  </si>
  <si>
    <r>
      <t xml:space="preserve">MAUNTEIN DEW </t>
    </r>
    <r>
      <rPr>
        <sz val="10"/>
        <rFont val="Arial"/>
        <family val="2"/>
        <charset val="204"/>
      </rPr>
      <t xml:space="preserve"> std</t>
    </r>
  </si>
  <si>
    <r>
      <t xml:space="preserve">MAUNTEIN DEW </t>
    </r>
    <r>
      <rPr>
        <sz val="10"/>
        <rFont val="Arial"/>
        <family val="2"/>
        <charset val="204"/>
      </rPr>
      <t xml:space="preserve"> large</t>
    </r>
  </si>
  <si>
    <r>
      <t>7-UP</t>
    </r>
    <r>
      <rPr>
        <sz val="10"/>
        <rFont val="Arial"/>
        <family val="2"/>
        <charset val="204"/>
      </rPr>
      <t xml:space="preserve"> child.</t>
    </r>
  </si>
  <si>
    <r>
      <t>7-UP</t>
    </r>
    <r>
      <rPr>
        <sz val="10"/>
        <rFont val="Arial"/>
        <family val="2"/>
        <charset val="204"/>
      </rPr>
      <t xml:space="preserve"> small</t>
    </r>
  </si>
  <si>
    <r>
      <t>7-UP</t>
    </r>
    <r>
      <rPr>
        <sz val="10"/>
        <rFont val="Arial"/>
        <family val="2"/>
        <charset val="204"/>
      </rPr>
      <t xml:space="preserve"> std</t>
    </r>
  </si>
  <si>
    <r>
      <t xml:space="preserve">7-UP </t>
    </r>
    <r>
      <rPr>
        <sz val="10"/>
        <rFont val="Arial"/>
        <family val="2"/>
        <charset val="204"/>
      </rPr>
      <t xml:space="preserve"> large</t>
    </r>
  </si>
  <si>
    <r>
      <t>MIRINDA</t>
    </r>
    <r>
      <rPr>
        <sz val="10"/>
        <rFont val="Arial"/>
        <family val="2"/>
        <charset val="204"/>
      </rPr>
      <t xml:space="preserve"> child.</t>
    </r>
  </si>
  <si>
    <r>
      <t>MIRINDA</t>
    </r>
    <r>
      <rPr>
        <sz val="10"/>
        <rFont val="Arial"/>
        <family val="2"/>
        <charset val="204"/>
      </rPr>
      <t xml:space="preserve"> small</t>
    </r>
  </si>
  <si>
    <r>
      <t>MIRINDA</t>
    </r>
    <r>
      <rPr>
        <sz val="10"/>
        <rFont val="Arial"/>
        <family val="2"/>
        <charset val="204"/>
      </rPr>
      <t xml:space="preserve"> std</t>
    </r>
  </si>
  <si>
    <r>
      <t>MIRINDA</t>
    </r>
    <r>
      <rPr>
        <sz val="10"/>
        <rFont val="Arial"/>
        <family val="2"/>
        <charset val="204"/>
      </rPr>
      <t xml:space="preserve"> large</t>
    </r>
  </si>
  <si>
    <t>SIBIRSKAYA KORONA 0,3l</t>
  </si>
  <si>
    <t>SIBIRSKAYA KORONA 0,5l</t>
  </si>
  <si>
    <t xml:space="preserve">WAFFLE </t>
  </si>
  <si>
    <t>WAFFLE WITH STRAWBERRY SAUSE</t>
  </si>
  <si>
    <t>WAFFLE WITH CARAMEL SAUSE</t>
  </si>
  <si>
    <t>WAFFLE WITH CHOCOLATE SAUSE</t>
  </si>
  <si>
    <t>WAFFLE WITH ICE CREAM</t>
  </si>
  <si>
    <t>WAFFLE WITH ICE CREAM AND STRAWBERRY SAUSE</t>
  </si>
  <si>
    <t>WAFFLE WITH ICE CREAM AND CARAMEL SAUSE</t>
  </si>
  <si>
    <t>WAFFLE WITH ICE CREAM AND CHOCOLATE SAUSE</t>
  </si>
  <si>
    <t xml:space="preserve">PIE WITH CHERRY </t>
  </si>
  <si>
    <t>PIE WITH APPLE FILLING</t>
  </si>
  <si>
    <t>SUMMER FANTASY</t>
  </si>
  <si>
    <t>strawberry sauce</t>
  </si>
  <si>
    <t>caramel sauce</t>
  </si>
  <si>
    <t>chocolate sauce</t>
  </si>
  <si>
    <t>SUMMER ICE CREAM</t>
  </si>
  <si>
    <t>Dish name</t>
  </si>
  <si>
    <t>Weight/dish/beverage  
size gr./ml.</t>
  </si>
  <si>
    <t>per 100 gr.</t>
  </si>
  <si>
    <t>per dish</t>
  </si>
  <si>
    <t>protein (g)</t>
  </si>
  <si>
    <t>fat (g)</t>
  </si>
  <si>
    <t>carb (g)</t>
  </si>
  <si>
    <t>Energy value (kkal)</t>
  </si>
  <si>
    <t>Концентрат "Клубника"</t>
  </si>
  <si>
    <t>Брюссельская вафля с сахаром с соусом для десерта "Карамель"</t>
  </si>
  <si>
    <t>Брюссельская вафля с сахаром с соусом для десерта "Тёмный шоколад"</t>
  </si>
  <si>
    <t>Брюссельская вафля с сахаром с мороженым и и концентратом "Клубника"</t>
  </si>
  <si>
    <t>Брюссельская вафля с сахаром с концентратом "Клубника"</t>
  </si>
  <si>
    <t>ЧАЙ "ЛИПТОН" дет.</t>
  </si>
  <si>
    <t>ЧАЙ "ЛИПТОН" мал.</t>
  </si>
  <si>
    <t>ЧАЙ "ЛИПТОН" станд.</t>
  </si>
  <si>
    <t>ЧАЙ "ЛИПТОН" бол.</t>
  </si>
  <si>
    <t>БАЙТСЫ ИЗ КУРИНОГО ФИЛЕ ОСТРЫЕ</t>
  </si>
  <si>
    <t xml:space="preserve">Байтсы из куриного филе острые 95 г. </t>
  </si>
  <si>
    <t>Байтсы из куриного филе острые 135 г.</t>
  </si>
  <si>
    <t xml:space="preserve">BITES </t>
  </si>
  <si>
    <t>Bites 95g</t>
  </si>
  <si>
    <t>Bites 135g</t>
  </si>
  <si>
    <r>
      <t xml:space="preserve">TEA "Lipton" </t>
    </r>
    <r>
      <rPr>
        <sz val="10"/>
        <rFont val="Arial"/>
        <family val="2"/>
        <charset val="204"/>
      </rPr>
      <t>child.</t>
    </r>
  </si>
  <si>
    <r>
      <t xml:space="preserve">TEA "Lipton" </t>
    </r>
    <r>
      <rPr>
        <sz val="10"/>
        <rFont val="Arial"/>
        <family val="2"/>
        <charset val="204"/>
      </rPr>
      <t>small</t>
    </r>
  </si>
  <si>
    <r>
      <t xml:space="preserve">TEA "Lipton" </t>
    </r>
    <r>
      <rPr>
        <sz val="10"/>
        <rFont val="Arial"/>
        <family val="2"/>
        <charset val="204"/>
      </rPr>
      <t>std</t>
    </r>
  </si>
  <si>
    <r>
      <t xml:space="preserve">TEA "Lipton" </t>
    </r>
    <r>
      <rPr>
        <sz val="10"/>
        <rFont val="Arial"/>
        <family val="2"/>
        <charset val="204"/>
      </rPr>
      <t>large</t>
    </r>
  </si>
  <si>
    <t>SANDWICHES IN TORTLLIA</t>
  </si>
  <si>
    <t>МОРОЖЕНОЕ АЙСДРИМ КЛУБНИКА</t>
  </si>
  <si>
    <t>МОРОЖЕНОЕ АЙСДРИМ ШОКОЛАД</t>
  </si>
  <si>
    <t xml:space="preserve">ICE DREAM STRAWBERRY </t>
  </si>
  <si>
    <t xml:space="preserve">ICE DREAM CHOCOLATE </t>
  </si>
  <si>
    <t xml:space="preserve">Яичница с байтсами </t>
  </si>
  <si>
    <r>
      <rPr>
        <b/>
        <sz val="10"/>
        <color indexed="8"/>
        <rFont val="Arial"/>
        <family val="2"/>
        <charset val="204"/>
      </rPr>
      <t>Блинчики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/>
    </r>
  </si>
  <si>
    <t xml:space="preserve">Сырники </t>
  </si>
  <si>
    <t xml:space="preserve">Сандвич "Бустер" </t>
  </si>
  <si>
    <t xml:space="preserve">Сандвич Брейкер </t>
  </si>
  <si>
    <t>Картофельные оладьи</t>
  </si>
  <si>
    <t xml:space="preserve">Сандвич Боксмастер утренний </t>
  </si>
  <si>
    <t xml:space="preserve">Сандвич Твистер утренний </t>
  </si>
  <si>
    <t xml:space="preserve">Pancakes </t>
  </si>
  <si>
    <t xml:space="preserve">Curd cakes </t>
  </si>
  <si>
    <t>Sandwich Booster</t>
  </si>
  <si>
    <t>Fried eggs with bites</t>
  </si>
  <si>
    <t>Hash brown</t>
  </si>
  <si>
    <t>Sandwich Breaker</t>
  </si>
  <si>
    <t>Sandwich Morning Boxmaster toasted</t>
  </si>
  <si>
    <t>Sandwich Morning Twister toasted</t>
  </si>
  <si>
    <r>
      <t>I-TWISTER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BARBEQUE</t>
    </r>
  </si>
  <si>
    <t>ФРЕШЕР</t>
  </si>
  <si>
    <t>6 КРЫЛЫШЕК</t>
  </si>
  <si>
    <t>9 КРЫЛЫШЕК</t>
  </si>
  <si>
    <t>6 СТРИПСОВ оригинальные</t>
  </si>
  <si>
    <t>9 СТРИПСОВ оригинальные</t>
  </si>
  <si>
    <t>6 СТРИПСОВ острые</t>
  </si>
  <si>
    <t>9 СТРИПСОВ острые</t>
  </si>
  <si>
    <t>САНДЕРС</t>
  </si>
  <si>
    <t>6 PIECES</t>
  </si>
  <si>
    <t>9 PIECES</t>
  </si>
  <si>
    <t>6 STRIPS original</t>
  </si>
  <si>
    <t>9 STRIPS original</t>
  </si>
  <si>
    <t xml:space="preserve">6 STRIPS spicy </t>
  </si>
  <si>
    <t xml:space="preserve">9 STRIPS spicy </t>
  </si>
  <si>
    <r>
      <t>ЛОНГЕР</t>
    </r>
    <r>
      <rPr>
        <sz val="10"/>
        <rFont val="Arial"/>
        <family val="2"/>
        <charset val="204"/>
      </rPr>
      <t xml:space="preserve"> </t>
    </r>
  </si>
  <si>
    <t>ЛОНГЕР ЧИЗ</t>
  </si>
  <si>
    <t xml:space="preserve">LONGER </t>
  </si>
  <si>
    <t>LONGER CHEESE</t>
  </si>
  <si>
    <t>БАД 0,3 л</t>
  </si>
  <si>
    <t>БАД 0,5 л</t>
  </si>
  <si>
    <t>Сандвич Биггер утренний оригинальный</t>
  </si>
  <si>
    <t>Сандвич Биггер утренний острый</t>
  </si>
  <si>
    <t>Сандвич Райзер</t>
  </si>
  <si>
    <t>Овсяная каша</t>
  </si>
  <si>
    <t>джем клубника</t>
  </si>
  <si>
    <t>джем черная смородина</t>
  </si>
  <si>
    <t>джем персик</t>
  </si>
  <si>
    <t>СОК в ассортименте 0,2 л</t>
  </si>
  <si>
    <t>апельсиновый 0,2л</t>
  </si>
  <si>
    <t>яблочный 0,2л</t>
  </si>
  <si>
    <t>томатный 0,2л</t>
  </si>
  <si>
    <t>МОРС 0,2л</t>
  </si>
  <si>
    <t>КЛУБНИЧНЫЙ ДАЙКИРИ б/а</t>
  </si>
  <si>
    <t>МОХИТО б/а</t>
  </si>
  <si>
    <t>ЧЕРРИ БЕРРИ б/а</t>
  </si>
  <si>
    <t xml:space="preserve">Печенье ванильное с молочным шоколадом </t>
  </si>
  <si>
    <t>Печенье шоколадное с белым шоколадом и фундуком</t>
  </si>
  <si>
    <t>Чизкейк New-York</t>
  </si>
  <si>
    <t>Чизкейк New-York с концентратом "Клубника"</t>
  </si>
  <si>
    <t>Чизкейк New-York с соусом для десерта "Карамель"</t>
  </si>
  <si>
    <t>Чизкейк New-York с соусом для десерта "Темный шоколад"</t>
  </si>
  <si>
    <r>
      <t xml:space="preserve">MOJITO </t>
    </r>
    <r>
      <rPr>
        <sz val="10"/>
        <rFont val="Arial"/>
        <family val="2"/>
        <charset val="204"/>
      </rPr>
      <t>non alcogolic</t>
    </r>
  </si>
  <si>
    <r>
      <t xml:space="preserve">STRAWBERRY DAIQUIRI </t>
    </r>
    <r>
      <rPr>
        <sz val="10"/>
        <rFont val="Arial"/>
        <family val="2"/>
        <charset val="204"/>
      </rPr>
      <t>non alcogolic</t>
    </r>
  </si>
  <si>
    <r>
      <t xml:space="preserve">CHERRY BERRY </t>
    </r>
    <r>
      <rPr>
        <sz val="10"/>
        <rFont val="Arial"/>
        <family val="2"/>
        <charset val="204"/>
      </rPr>
      <t>non alcogolic</t>
    </r>
  </si>
  <si>
    <t>Cheesecake New-York</t>
  </si>
  <si>
    <t>Cheesecake New-York from concentrate "Strawberry"</t>
  </si>
  <si>
    <t>Cheesecake New-York  with sauce for dessert "Caramel"</t>
  </si>
  <si>
    <t>Cheesecake New-York  with sauce for dessert "Dark Chocolate"</t>
  </si>
  <si>
    <t>Cookies Vanilla with milk chocolate</t>
  </si>
  <si>
    <t>Cookies Chocolate  with white chocolate and hazelnuts</t>
  </si>
  <si>
    <t>Sandwich Raiser</t>
  </si>
  <si>
    <t>Sandwich Bigger morning original</t>
  </si>
  <si>
    <t>Sandwich Bigger sharp morning</t>
  </si>
  <si>
    <t>Oatmeal</t>
  </si>
  <si>
    <t xml:space="preserve">ЗАВТРАК </t>
  </si>
  <si>
    <t xml:space="preserve">BREAKFAST </t>
  </si>
  <si>
    <t>Strawberry Jam</t>
  </si>
  <si>
    <t>Black Currant Jam</t>
  </si>
  <si>
    <t>Peach Jam</t>
  </si>
  <si>
    <t>BUD 0,3l</t>
  </si>
  <si>
    <t>BUD 0,5l</t>
  </si>
  <si>
    <t>Juice in assortment 0,2 l</t>
  </si>
  <si>
    <t>orange 0,2l</t>
  </si>
  <si>
    <t>apple 0,2l</t>
  </si>
  <si>
    <t>tomato 0,2l</t>
  </si>
  <si>
    <t>Байтсы с кисло-сладким соусом</t>
  </si>
  <si>
    <t>Bites with sweet-sour sauce</t>
  </si>
  <si>
    <t>Bites 200g</t>
  </si>
  <si>
    <t>CHICKEN CHEESEBURGER</t>
  </si>
  <si>
    <t>TWISTER CHEESE</t>
  </si>
  <si>
    <t>ЧИКЕН ЧИЗБУРГЕР</t>
  </si>
  <si>
    <t>ТВИСТЕР ЧИЗ</t>
  </si>
  <si>
    <t xml:space="preserve">Байтсы из куриного филе острые 200 г. </t>
  </si>
  <si>
    <t>Сироп с ароматом Имбирный пряник к 0,4 л</t>
  </si>
  <si>
    <t xml:space="preserve">Сироп с ароматом Имбирный пряник к 0,3 л </t>
  </si>
  <si>
    <t>Ай-твистер Азиатский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</si>
</sst>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 Cyr"/>
      <charset val="204"/>
    </font>
    <font>
      <b/>
      <sz val="7"/>
      <name val="OfficinaSansCTT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</cellStyleXfs>
  <cellXfs count="7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12" fillId="0" borderId="0" xfId="0" applyFont="1" applyFill="1"/>
    <xf numFmtId="0" fontId="12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3" fillId="3" borderId="0" xfId="0" applyFont="1" applyFill="1"/>
    <xf numFmtId="1" fontId="0" fillId="3" borderId="0" xfId="0" applyNumberFormat="1" applyFill="1"/>
    <xf numFmtId="0" fontId="3" fillId="3" borderId="0" xfId="0" applyFont="1" applyFill="1" applyBorder="1" applyAlignment="1"/>
    <xf numFmtId="0" fontId="3" fillId="3" borderId="0" xfId="0" applyFont="1" applyFill="1" applyBorder="1"/>
    <xf numFmtId="0" fontId="2" fillId="3" borderId="0" xfId="0" applyFont="1" applyFill="1"/>
    <xf numFmtId="0" fontId="4" fillId="3" borderId="0" xfId="0" applyFont="1" applyFill="1" applyAlignment="1">
      <alignment horizontal="left"/>
    </xf>
    <xf numFmtId="0" fontId="2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justify"/>
    </xf>
    <xf numFmtId="0" fontId="3" fillId="3" borderId="0" xfId="0" applyFont="1" applyFill="1" applyAlignment="1">
      <alignment horizontal="justify"/>
    </xf>
    <xf numFmtId="0" fontId="4" fillId="3" borderId="0" xfId="0" applyFont="1" applyFill="1" applyBorder="1" applyAlignment="1"/>
    <xf numFmtId="0" fontId="2" fillId="3" borderId="0" xfId="0" applyFont="1" applyFill="1" applyAlignment="1">
      <alignment horizontal="left"/>
    </xf>
    <xf numFmtId="0" fontId="5" fillId="3" borderId="0" xfId="0" applyFont="1" applyFill="1" applyAlignment="1"/>
    <xf numFmtId="0" fontId="3" fillId="3" borderId="0" xfId="0" applyFont="1" applyFill="1" applyBorder="1" applyAlignment="1">
      <alignment horizontal="left"/>
    </xf>
    <xf numFmtId="0" fontId="8" fillId="3" borderId="0" xfId="0" applyFont="1" applyFill="1"/>
    <xf numFmtId="0" fontId="13" fillId="3" borderId="0" xfId="0" applyFont="1" applyFill="1"/>
    <xf numFmtId="0" fontId="4" fillId="3" borderId="0" xfId="0" applyFont="1" applyFill="1"/>
    <xf numFmtId="0" fontId="3" fillId="3" borderId="0" xfId="0" applyFont="1" applyFill="1" applyAlignment="1"/>
    <xf numFmtId="0" fontId="4" fillId="3" borderId="0" xfId="0" applyFont="1" applyFill="1" applyBorder="1"/>
    <xf numFmtId="0" fontId="9" fillId="3" borderId="0" xfId="0" applyFont="1" applyFill="1"/>
    <xf numFmtId="0" fontId="7" fillId="3" borderId="0" xfId="0" applyFont="1" applyFill="1"/>
    <xf numFmtId="0" fontId="0" fillId="4" borderId="0" xfId="0" applyFill="1"/>
    <xf numFmtId="1" fontId="0" fillId="4" borderId="0" xfId="0" applyNumberFormat="1" applyFill="1"/>
    <xf numFmtId="164" fontId="0" fillId="4" borderId="0" xfId="0" applyNumberFormat="1" applyFill="1"/>
    <xf numFmtId="0" fontId="3" fillId="5" borderId="0" xfId="0" applyFont="1" applyFill="1" applyBorder="1" applyAlignment="1"/>
    <xf numFmtId="0" fontId="8" fillId="4" borderId="0" xfId="0" applyFont="1" applyFill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8" fillId="0" borderId="0" xfId="0" applyFont="1"/>
    <xf numFmtId="0" fontId="0" fillId="3" borderId="0" xfId="0" applyFont="1" applyFill="1"/>
    <xf numFmtId="0" fontId="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3" fillId="6" borderId="0" xfId="0" applyFont="1" applyFill="1"/>
    <xf numFmtId="0" fontId="3" fillId="6" borderId="0" xfId="0" applyFont="1" applyFill="1" applyBorder="1" applyAlignment="1"/>
    <xf numFmtId="0" fontId="14" fillId="3" borderId="0" xfId="0" applyFont="1" applyFill="1"/>
    <xf numFmtId="0" fontId="3" fillId="3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tabSelected="1" zoomScale="85" zoomScaleNormal="85" workbookViewId="0">
      <pane xSplit="1" ySplit="2" topLeftCell="B155" activePane="bottomRight" state="frozen"/>
      <selection pane="topRight" activeCell="B1" sqref="B1"/>
      <selection pane="bottomLeft" activeCell="A3" sqref="A3"/>
      <selection pane="bottomRight" activeCell="A54" sqref="A54"/>
    </sheetView>
  </sheetViews>
  <sheetFormatPr defaultRowHeight="12.75"/>
  <cols>
    <col min="1" max="1" width="106.42578125" bestFit="1" customWidth="1"/>
    <col min="4" max="4" width="7.7109375" bestFit="1" customWidth="1"/>
    <col min="5" max="5" width="12.140625" bestFit="1" customWidth="1"/>
    <col min="6" max="6" width="10.28515625" bestFit="1" customWidth="1"/>
    <col min="8" max="8" width="7.7109375" bestFit="1" customWidth="1"/>
    <col min="9" max="9" width="12.140625" bestFit="1" customWidth="1"/>
  </cols>
  <sheetData>
    <row r="1" spans="1:10">
      <c r="A1" s="69" t="s">
        <v>48</v>
      </c>
      <c r="B1" s="69" t="s">
        <v>49</v>
      </c>
      <c r="C1" s="66" t="s">
        <v>50</v>
      </c>
      <c r="D1" s="67"/>
      <c r="E1" s="67"/>
      <c r="F1" s="68"/>
      <c r="G1" s="66" t="s">
        <v>51</v>
      </c>
      <c r="H1" s="67"/>
      <c r="I1" s="67"/>
      <c r="J1" s="68"/>
    </row>
    <row r="2" spans="1:10" ht="51.75" thickBot="1">
      <c r="A2" s="70"/>
      <c r="B2" s="70"/>
      <c r="C2" s="13" t="s">
        <v>52</v>
      </c>
      <c r="D2" s="13" t="s">
        <v>53</v>
      </c>
      <c r="E2" s="13" t="s">
        <v>54</v>
      </c>
      <c r="F2" s="14" t="s">
        <v>55</v>
      </c>
      <c r="G2" s="13" t="s">
        <v>52</v>
      </c>
      <c r="H2" s="13" t="s">
        <v>53</v>
      </c>
      <c r="I2" s="13" t="s">
        <v>54</v>
      </c>
      <c r="J2" s="14" t="s">
        <v>55</v>
      </c>
    </row>
    <row r="3" spans="1:10">
      <c r="A3" s="6" t="s">
        <v>14</v>
      </c>
    </row>
    <row r="4" spans="1:10">
      <c r="A4" s="2" t="s">
        <v>56</v>
      </c>
      <c r="B4" s="19">
        <v>53</v>
      </c>
      <c r="C4" s="19">
        <v>18.5</v>
      </c>
      <c r="D4" s="19">
        <v>12.8</v>
      </c>
      <c r="E4" s="19">
        <v>14.1</v>
      </c>
      <c r="F4" s="20">
        <v>245.6</v>
      </c>
      <c r="G4" s="21">
        <f t="shared" ref="G4:J6" si="0">$B4*C4/100</f>
        <v>9.8049999999999997</v>
      </c>
      <c r="H4" s="21">
        <f t="shared" si="0"/>
        <v>6.7840000000000007</v>
      </c>
      <c r="I4" s="21">
        <f t="shared" si="0"/>
        <v>7.4729999999999999</v>
      </c>
      <c r="J4" s="20">
        <f t="shared" si="0"/>
        <v>130.16800000000001</v>
      </c>
    </row>
    <row r="5" spans="1:10">
      <c r="A5" s="2" t="s">
        <v>57</v>
      </c>
      <c r="B5" s="19">
        <f>B4*2</f>
        <v>106</v>
      </c>
      <c r="C5" s="19">
        <f t="shared" ref="C5:F6" si="1">C4</f>
        <v>18.5</v>
      </c>
      <c r="D5" s="19">
        <f t="shared" si="1"/>
        <v>12.8</v>
      </c>
      <c r="E5" s="19">
        <f t="shared" si="1"/>
        <v>14.1</v>
      </c>
      <c r="F5" s="20">
        <f t="shared" si="1"/>
        <v>245.6</v>
      </c>
      <c r="G5" s="21">
        <f t="shared" si="0"/>
        <v>19.61</v>
      </c>
      <c r="H5" s="21">
        <f t="shared" si="0"/>
        <v>13.568000000000001</v>
      </c>
      <c r="I5" s="21">
        <f t="shared" si="0"/>
        <v>14.946</v>
      </c>
      <c r="J5" s="20">
        <f t="shared" si="0"/>
        <v>260.33600000000001</v>
      </c>
    </row>
    <row r="6" spans="1:10">
      <c r="A6" s="2" t="s">
        <v>58</v>
      </c>
      <c r="B6" s="19">
        <f>B4*3</f>
        <v>159</v>
      </c>
      <c r="C6" s="19">
        <f t="shared" si="1"/>
        <v>18.5</v>
      </c>
      <c r="D6" s="19">
        <f t="shared" si="1"/>
        <v>12.8</v>
      </c>
      <c r="E6" s="19">
        <f t="shared" si="1"/>
        <v>14.1</v>
      </c>
      <c r="F6" s="20">
        <f t="shared" si="1"/>
        <v>245.6</v>
      </c>
      <c r="G6" s="21">
        <f t="shared" si="0"/>
        <v>29.414999999999999</v>
      </c>
      <c r="H6" s="21">
        <f t="shared" si="0"/>
        <v>20.352</v>
      </c>
      <c r="I6" s="21">
        <f t="shared" si="0"/>
        <v>22.419</v>
      </c>
      <c r="J6" s="20">
        <f t="shared" si="0"/>
        <v>390.50400000000002</v>
      </c>
    </row>
    <row r="7" spans="1:10">
      <c r="A7" s="2"/>
      <c r="B7" s="19"/>
      <c r="C7" s="19"/>
      <c r="D7" s="19"/>
      <c r="E7" s="19"/>
      <c r="F7" s="19"/>
      <c r="G7" s="21"/>
      <c r="H7" s="21"/>
      <c r="I7" s="21"/>
      <c r="J7" s="21"/>
    </row>
    <row r="8" spans="1:10">
      <c r="A8" s="6" t="s">
        <v>102</v>
      </c>
      <c r="B8" s="19"/>
      <c r="C8" s="19"/>
      <c r="D8" s="19"/>
      <c r="E8" s="19"/>
      <c r="F8" s="19"/>
      <c r="G8" s="19"/>
      <c r="H8" s="19"/>
      <c r="I8" s="19"/>
      <c r="J8" s="19"/>
    </row>
    <row r="9" spans="1:10">
      <c r="A9" s="2" t="s">
        <v>59</v>
      </c>
      <c r="B9" s="19">
        <f>3*27</f>
        <v>81</v>
      </c>
      <c r="C9" s="19">
        <v>16.600000000000001</v>
      </c>
      <c r="D9" s="19">
        <v>20.7</v>
      </c>
      <c r="E9" s="19">
        <v>15.4</v>
      </c>
      <c r="F9" s="19">
        <v>314</v>
      </c>
      <c r="G9" s="21">
        <f t="shared" ref="G9:J11" si="2">$B9*C9/100</f>
        <v>13.446000000000002</v>
      </c>
      <c r="H9" s="21">
        <f t="shared" si="2"/>
        <v>16.766999999999999</v>
      </c>
      <c r="I9" s="21">
        <f t="shared" si="2"/>
        <v>12.474</v>
      </c>
      <c r="J9" s="20">
        <f t="shared" si="2"/>
        <v>254.34</v>
      </c>
    </row>
    <row r="10" spans="1:10">
      <c r="A10" s="2" t="s">
        <v>252</v>
      </c>
      <c r="B10" s="19">
        <f>6*27</f>
        <v>162</v>
      </c>
      <c r="C10" s="19">
        <v>16.600000000000001</v>
      </c>
      <c r="D10" s="19">
        <v>20.7</v>
      </c>
      <c r="E10" s="19">
        <v>15.4</v>
      </c>
      <c r="F10" s="19">
        <v>314</v>
      </c>
      <c r="G10" s="21">
        <f t="shared" si="2"/>
        <v>26.892000000000003</v>
      </c>
      <c r="H10" s="21">
        <f t="shared" si="2"/>
        <v>33.533999999999999</v>
      </c>
      <c r="I10" s="21">
        <f t="shared" si="2"/>
        <v>24.948</v>
      </c>
      <c r="J10" s="20">
        <f t="shared" si="2"/>
        <v>508.68</v>
      </c>
    </row>
    <row r="11" spans="1:10">
      <c r="A11" s="2" t="s">
        <v>253</v>
      </c>
      <c r="B11" s="19">
        <f>9*27</f>
        <v>243</v>
      </c>
      <c r="C11" s="19">
        <v>16.600000000000001</v>
      </c>
      <c r="D11" s="19">
        <v>20.7</v>
      </c>
      <c r="E11" s="19">
        <v>15.4</v>
      </c>
      <c r="F11" s="19">
        <v>314</v>
      </c>
      <c r="G11" s="21">
        <f t="shared" si="2"/>
        <v>40.338000000000001</v>
      </c>
      <c r="H11" s="21">
        <f t="shared" si="2"/>
        <v>50.300999999999995</v>
      </c>
      <c r="I11" s="21">
        <f t="shared" si="2"/>
        <v>37.422000000000004</v>
      </c>
      <c r="J11" s="20">
        <f t="shared" si="2"/>
        <v>763.02</v>
      </c>
    </row>
    <row r="12" spans="1:10">
      <c r="A12" s="12"/>
      <c r="B12" s="19"/>
      <c r="C12" s="19"/>
      <c r="D12" s="19"/>
      <c r="E12" s="19"/>
      <c r="F12" s="19"/>
      <c r="G12" s="19"/>
      <c r="H12" s="19"/>
      <c r="I12" s="19"/>
      <c r="J12" s="19"/>
    </row>
    <row r="13" spans="1:10">
      <c r="A13" s="7" t="s">
        <v>20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A14" s="5" t="s">
        <v>60</v>
      </c>
      <c r="B14" s="19">
        <f>3*28</f>
        <v>84</v>
      </c>
      <c r="C14" s="19">
        <v>24.5</v>
      </c>
      <c r="D14" s="19">
        <v>15.2</v>
      </c>
      <c r="E14" s="19">
        <v>13.7</v>
      </c>
      <c r="F14" s="20">
        <v>289.60000000000002</v>
      </c>
      <c r="G14" s="21">
        <f t="shared" ref="G14:J19" si="3">$B14*C14/100</f>
        <v>20.58</v>
      </c>
      <c r="H14" s="21">
        <f t="shared" si="3"/>
        <v>12.767999999999999</v>
      </c>
      <c r="I14" s="21">
        <f t="shared" si="3"/>
        <v>11.507999999999999</v>
      </c>
      <c r="J14" s="20">
        <f t="shared" si="3"/>
        <v>243.26400000000001</v>
      </c>
    </row>
    <row r="15" spans="1:10">
      <c r="A15" s="5" t="s">
        <v>254</v>
      </c>
      <c r="B15" s="19">
        <f>6*28</f>
        <v>168</v>
      </c>
      <c r="C15" s="19">
        <v>24.5</v>
      </c>
      <c r="D15" s="19">
        <v>15.2</v>
      </c>
      <c r="E15" s="19">
        <v>13.7</v>
      </c>
      <c r="F15" s="20">
        <v>289.60000000000002</v>
      </c>
      <c r="G15" s="21">
        <f t="shared" si="3"/>
        <v>41.16</v>
      </c>
      <c r="H15" s="21">
        <f t="shared" si="3"/>
        <v>25.535999999999998</v>
      </c>
      <c r="I15" s="21">
        <f t="shared" si="3"/>
        <v>23.015999999999998</v>
      </c>
      <c r="J15" s="20">
        <f t="shared" si="3"/>
        <v>486.52800000000002</v>
      </c>
    </row>
    <row r="16" spans="1:10">
      <c r="A16" s="5" t="s">
        <v>255</v>
      </c>
      <c r="B16" s="19">
        <f>9*28</f>
        <v>252</v>
      </c>
      <c r="C16" s="19">
        <v>24.5</v>
      </c>
      <c r="D16" s="19">
        <v>15.2</v>
      </c>
      <c r="E16" s="19">
        <v>13.7</v>
      </c>
      <c r="F16" s="20">
        <v>289.60000000000002</v>
      </c>
      <c r="G16" s="21">
        <f t="shared" si="3"/>
        <v>61.74</v>
      </c>
      <c r="H16" s="21">
        <f t="shared" si="3"/>
        <v>38.303999999999995</v>
      </c>
      <c r="I16" s="21">
        <f t="shared" si="3"/>
        <v>34.523999999999994</v>
      </c>
      <c r="J16" s="20">
        <f t="shared" si="3"/>
        <v>729.79200000000014</v>
      </c>
    </row>
    <row r="17" spans="1:10">
      <c r="A17" s="5" t="s">
        <v>64</v>
      </c>
      <c r="B17" s="19">
        <f>3*28</f>
        <v>84</v>
      </c>
      <c r="C17" s="19">
        <v>22.3</v>
      </c>
      <c r="D17" s="19">
        <v>10.3</v>
      </c>
      <c r="E17" s="19">
        <v>15.8</v>
      </c>
      <c r="F17" s="20">
        <v>245.1</v>
      </c>
      <c r="G17" s="21">
        <f t="shared" si="3"/>
        <v>18.731999999999999</v>
      </c>
      <c r="H17" s="21">
        <f t="shared" si="3"/>
        <v>8.652000000000001</v>
      </c>
      <c r="I17" s="21">
        <f t="shared" si="3"/>
        <v>13.272</v>
      </c>
      <c r="J17" s="20">
        <f t="shared" si="3"/>
        <v>205.88399999999999</v>
      </c>
    </row>
    <row r="18" spans="1:10">
      <c r="A18" s="5" t="s">
        <v>256</v>
      </c>
      <c r="B18" s="19">
        <f>6*28</f>
        <v>168</v>
      </c>
      <c r="C18" s="19">
        <v>22.3</v>
      </c>
      <c r="D18" s="19">
        <v>10.3</v>
      </c>
      <c r="E18" s="19">
        <v>15.8</v>
      </c>
      <c r="F18" s="20">
        <v>245.1</v>
      </c>
      <c r="G18" s="21">
        <f t="shared" si="3"/>
        <v>37.463999999999999</v>
      </c>
      <c r="H18" s="21">
        <f t="shared" si="3"/>
        <v>17.304000000000002</v>
      </c>
      <c r="I18" s="21">
        <f t="shared" si="3"/>
        <v>26.544</v>
      </c>
      <c r="J18" s="20">
        <f t="shared" si="3"/>
        <v>411.76799999999997</v>
      </c>
    </row>
    <row r="19" spans="1:10">
      <c r="A19" s="5" t="s">
        <v>257</v>
      </c>
      <c r="B19" s="19">
        <f>9*28</f>
        <v>252</v>
      </c>
      <c r="C19" s="19">
        <v>22.3</v>
      </c>
      <c r="D19" s="19">
        <v>10.3</v>
      </c>
      <c r="E19" s="19">
        <v>15.8</v>
      </c>
      <c r="F19" s="20">
        <v>245.1</v>
      </c>
      <c r="G19" s="21">
        <f t="shared" si="3"/>
        <v>56.196000000000005</v>
      </c>
      <c r="H19" s="21">
        <f t="shared" si="3"/>
        <v>25.956000000000003</v>
      </c>
      <c r="I19" s="21">
        <f t="shared" si="3"/>
        <v>39.816000000000003</v>
      </c>
      <c r="J19" s="20">
        <f t="shared" si="3"/>
        <v>617.65199999999993</v>
      </c>
    </row>
    <row r="20" spans="1:10" ht="12" customHeight="1">
      <c r="A20" s="26"/>
      <c r="B20" s="24"/>
      <c r="C20" s="24"/>
      <c r="D20" s="24"/>
      <c r="E20" s="24"/>
      <c r="F20" s="27"/>
      <c r="G20" s="25"/>
      <c r="H20" s="25"/>
      <c r="I20" s="25"/>
      <c r="J20" s="27"/>
    </row>
    <row r="21" spans="1:10" s="24" customFormat="1">
      <c r="A21" s="23" t="s">
        <v>219</v>
      </c>
    </row>
    <row r="22" spans="1:10" s="24" customFormat="1">
      <c r="A22" s="26" t="s">
        <v>220</v>
      </c>
      <c r="B22" s="24">
        <v>95</v>
      </c>
      <c r="C22" s="24">
        <v>23.5</v>
      </c>
      <c r="D22" s="24">
        <v>11.9</v>
      </c>
      <c r="E22" s="24">
        <v>16.600000000000001</v>
      </c>
      <c r="F22" s="27">
        <v>268</v>
      </c>
      <c r="G22" s="25">
        <f t="shared" ref="G22:J24" si="4">$B22*C22/100</f>
        <v>22.324999999999999</v>
      </c>
      <c r="H22" s="25">
        <f t="shared" si="4"/>
        <v>11.305</v>
      </c>
      <c r="I22" s="25">
        <f t="shared" si="4"/>
        <v>15.770000000000003</v>
      </c>
      <c r="J22" s="27">
        <f t="shared" si="4"/>
        <v>254.6</v>
      </c>
    </row>
    <row r="23" spans="1:10" s="24" customFormat="1">
      <c r="A23" s="26" t="s">
        <v>221</v>
      </c>
      <c r="B23" s="24">
        <v>135</v>
      </c>
      <c r="C23" s="24">
        <v>23.5</v>
      </c>
      <c r="D23" s="24">
        <v>11.9</v>
      </c>
      <c r="E23" s="24">
        <v>16.600000000000001</v>
      </c>
      <c r="F23" s="27">
        <v>268</v>
      </c>
      <c r="G23" s="25">
        <f t="shared" si="4"/>
        <v>31.725000000000001</v>
      </c>
      <c r="H23" s="25">
        <f t="shared" si="4"/>
        <v>16.065000000000001</v>
      </c>
      <c r="I23" s="25">
        <f t="shared" si="4"/>
        <v>22.41</v>
      </c>
      <c r="J23" s="27">
        <f t="shared" si="4"/>
        <v>361.8</v>
      </c>
    </row>
    <row r="24" spans="1:10" s="24" customFormat="1">
      <c r="A24" s="26" t="s">
        <v>323</v>
      </c>
      <c r="B24" s="24">
        <v>200</v>
      </c>
      <c r="C24" s="24">
        <v>23.5</v>
      </c>
      <c r="D24" s="24">
        <v>11.9</v>
      </c>
      <c r="E24" s="24">
        <v>16.600000000000001</v>
      </c>
      <c r="F24" s="27">
        <v>268</v>
      </c>
      <c r="G24" s="25">
        <f t="shared" si="4"/>
        <v>47</v>
      </c>
      <c r="H24" s="25">
        <f t="shared" si="4"/>
        <v>23.8</v>
      </c>
      <c r="I24" s="25">
        <f t="shared" si="4"/>
        <v>33.200000000000003</v>
      </c>
      <c r="J24" s="27">
        <f t="shared" si="4"/>
        <v>536</v>
      </c>
    </row>
    <row r="25" spans="1:10" s="24" customFormat="1">
      <c r="A25" s="53" t="s">
        <v>316</v>
      </c>
      <c r="B25" s="24">
        <v>116</v>
      </c>
      <c r="C25" s="24">
        <v>16.600000000000001</v>
      </c>
      <c r="D25" s="24">
        <v>10.1</v>
      </c>
      <c r="E25" s="24">
        <v>24.4</v>
      </c>
      <c r="F25" s="27">
        <v>254</v>
      </c>
      <c r="G25" s="25">
        <f>$B25*C25/100</f>
        <v>19.256</v>
      </c>
      <c r="H25" s="25">
        <f>$B25*D25/100</f>
        <v>11.715999999999999</v>
      </c>
      <c r="I25" s="25">
        <f>$B25*E25/100</f>
        <v>28.303999999999995</v>
      </c>
      <c r="J25" s="27">
        <f>$B25*F25/100</f>
        <v>294.64</v>
      </c>
    </row>
    <row r="26" spans="1:10" s="24" customFormat="1">
      <c r="A26" s="26"/>
      <c r="F26" s="27"/>
      <c r="G26" s="25"/>
      <c r="H26" s="25"/>
      <c r="I26" s="25"/>
      <c r="J26" s="27"/>
    </row>
    <row r="27" spans="1:10" s="24" customFormat="1">
      <c r="A27" s="45" t="s">
        <v>15</v>
      </c>
      <c r="F27" s="27"/>
      <c r="G27" s="25"/>
      <c r="H27" s="25"/>
      <c r="I27" s="25"/>
      <c r="J27" s="27"/>
    </row>
    <row r="28" spans="1:10" s="24" customFormat="1">
      <c r="A28" s="26" t="s">
        <v>61</v>
      </c>
      <c r="B28" s="24">
        <v>675</v>
      </c>
      <c r="C28" s="24">
        <v>16.600000000000001</v>
      </c>
      <c r="D28" s="24">
        <v>20.7</v>
      </c>
      <c r="E28" s="24">
        <v>15.4</v>
      </c>
      <c r="F28" s="27">
        <v>314</v>
      </c>
      <c r="G28" s="25">
        <v>112.05000000000001</v>
      </c>
      <c r="H28" s="25">
        <v>139.72499999999999</v>
      </c>
      <c r="I28" s="25">
        <v>103.95</v>
      </c>
      <c r="J28" s="27">
        <v>2119.5</v>
      </c>
    </row>
    <row r="29" spans="1:10" s="24" customFormat="1">
      <c r="A29" s="35" t="s">
        <v>62</v>
      </c>
      <c r="B29" s="24">
        <v>514</v>
      </c>
      <c r="C29" s="24">
        <v>18.909143968871597</v>
      </c>
      <c r="D29" s="24">
        <v>17.057782101167316</v>
      </c>
      <c r="E29" s="24">
        <v>14.627431906614785</v>
      </c>
      <c r="F29" s="27">
        <v>287.52451361867708</v>
      </c>
      <c r="G29" s="25">
        <v>97.193000000000012</v>
      </c>
      <c r="H29" s="25">
        <v>87.677000000000007</v>
      </c>
      <c r="I29" s="25">
        <v>75.184999999999988</v>
      </c>
      <c r="J29" s="27">
        <v>1477.876</v>
      </c>
    </row>
    <row r="30" spans="1:10" s="24" customFormat="1">
      <c r="A30" s="35" t="s">
        <v>63</v>
      </c>
      <c r="B30" s="24">
        <v>514</v>
      </c>
      <c r="C30" s="24">
        <v>18.429766536964983</v>
      </c>
      <c r="D30" s="24">
        <v>15.990077821011676</v>
      </c>
      <c r="E30" s="24">
        <v>15.085019455252915</v>
      </c>
      <c r="F30" s="27">
        <v>278</v>
      </c>
      <c r="G30" s="25">
        <v>94.729000000000013</v>
      </c>
      <c r="H30" s="25">
        <v>82.189000000000007</v>
      </c>
      <c r="I30" s="25">
        <v>77.536999999999992</v>
      </c>
      <c r="J30" s="27">
        <v>1428.0359999999998</v>
      </c>
    </row>
    <row r="31" spans="1:10" s="24" customFormat="1">
      <c r="A31" s="35" t="s">
        <v>65</v>
      </c>
      <c r="B31" s="24">
        <v>466</v>
      </c>
      <c r="C31" s="24">
        <v>15.08540772532189</v>
      </c>
      <c r="D31" s="24">
        <v>16.018884120171673</v>
      </c>
      <c r="E31" s="24">
        <v>19.112017167381975</v>
      </c>
      <c r="F31" s="27">
        <v>281.16051502145922</v>
      </c>
      <c r="G31" s="25">
        <v>70.298000000000002</v>
      </c>
      <c r="H31" s="25">
        <v>74.647999999999996</v>
      </c>
      <c r="I31" s="25">
        <v>89.062000000000012</v>
      </c>
      <c r="J31" s="27">
        <v>1310.2080000000001</v>
      </c>
    </row>
    <row r="32" spans="1:10" s="24" customFormat="1">
      <c r="A32" s="35" t="s">
        <v>66</v>
      </c>
      <c r="B32" s="24">
        <v>466</v>
      </c>
      <c r="C32" s="24">
        <v>14.556652360515022</v>
      </c>
      <c r="D32" s="24">
        <v>14.841201716738198</v>
      </c>
      <c r="E32" s="24">
        <v>19.61673819742489</v>
      </c>
      <c r="F32" s="27">
        <v>270.46523605150213</v>
      </c>
      <c r="G32" s="25">
        <v>67.834000000000003</v>
      </c>
      <c r="H32" s="25">
        <v>69.16</v>
      </c>
      <c r="I32" s="25">
        <v>91.414000000000001</v>
      </c>
      <c r="J32" s="27">
        <v>1260.3679999999999</v>
      </c>
    </row>
    <row r="33" spans="1:12" s="24" customFormat="1">
      <c r="A33" s="35" t="s">
        <v>67</v>
      </c>
      <c r="B33" s="24">
        <v>572</v>
      </c>
      <c r="C33" s="24">
        <v>15.034265734265736</v>
      </c>
      <c r="D33" s="24">
        <v>21.381468531468531</v>
      </c>
      <c r="E33" s="24">
        <v>20.451748251748253</v>
      </c>
      <c r="F33" s="27">
        <v>334.34265734265733</v>
      </c>
      <c r="G33" s="25">
        <v>85.996000000000009</v>
      </c>
      <c r="H33" s="25">
        <v>122.30199999999999</v>
      </c>
      <c r="I33" s="25">
        <v>116.98400000000001</v>
      </c>
      <c r="J33" s="27">
        <v>1912.44</v>
      </c>
    </row>
    <row r="34" spans="1:12" s="24" customFormat="1">
      <c r="A34" s="32"/>
      <c r="F34" s="27"/>
      <c r="G34" s="25"/>
      <c r="H34" s="25"/>
      <c r="I34" s="25"/>
      <c r="J34" s="27"/>
    </row>
    <row r="35" spans="1:12" s="24" customFormat="1">
      <c r="A35" s="39" t="s">
        <v>27</v>
      </c>
      <c r="F35" s="27"/>
      <c r="G35" s="25"/>
      <c r="H35" s="25"/>
      <c r="I35" s="25"/>
      <c r="J35" s="27"/>
    </row>
    <row r="36" spans="1:12" s="24" customFormat="1">
      <c r="A36" s="26" t="s">
        <v>68</v>
      </c>
      <c r="B36" s="24">
        <v>259</v>
      </c>
      <c r="C36" s="24">
        <v>12.7</v>
      </c>
      <c r="D36" s="24">
        <v>10.9</v>
      </c>
      <c r="E36" s="24">
        <v>22.6</v>
      </c>
      <c r="F36" s="27">
        <v>240</v>
      </c>
      <c r="G36" s="25">
        <f t="shared" ref="G36:J45" si="5">$B36*C36/100</f>
        <v>32.893000000000001</v>
      </c>
      <c r="H36" s="25">
        <f t="shared" si="5"/>
        <v>28.230999999999998</v>
      </c>
      <c r="I36" s="25">
        <f t="shared" si="5"/>
        <v>58.534000000000006</v>
      </c>
      <c r="J36" s="27">
        <f t="shared" si="5"/>
        <v>621.6</v>
      </c>
    </row>
    <row r="37" spans="1:12" s="24" customFormat="1">
      <c r="A37" s="26" t="s">
        <v>69</v>
      </c>
      <c r="B37" s="24">
        <v>259</v>
      </c>
      <c r="C37" s="24">
        <v>12</v>
      </c>
      <c r="D37" s="24">
        <v>9.3000000000000007</v>
      </c>
      <c r="E37" s="24">
        <v>23.2</v>
      </c>
      <c r="F37" s="27">
        <v>225</v>
      </c>
      <c r="G37" s="25">
        <f t="shared" si="5"/>
        <v>31.08</v>
      </c>
      <c r="H37" s="25">
        <f t="shared" si="5"/>
        <v>24.087000000000003</v>
      </c>
      <c r="I37" s="25">
        <f t="shared" si="5"/>
        <v>60.088000000000001</v>
      </c>
      <c r="J37" s="27">
        <f t="shared" si="5"/>
        <v>582.75</v>
      </c>
    </row>
    <row r="38" spans="1:12" s="24" customFormat="1">
      <c r="A38" s="28" t="s">
        <v>70</v>
      </c>
      <c r="B38" s="24">
        <v>157</v>
      </c>
      <c r="C38" s="24">
        <v>11.6</v>
      </c>
      <c r="D38" s="24">
        <v>10.7</v>
      </c>
      <c r="E38" s="24">
        <v>22.2</v>
      </c>
      <c r="F38" s="27">
        <v>231</v>
      </c>
      <c r="G38" s="25">
        <f t="shared" si="5"/>
        <v>18.212</v>
      </c>
      <c r="H38" s="25">
        <f t="shared" si="5"/>
        <v>16.798999999999999</v>
      </c>
      <c r="I38" s="25">
        <f t="shared" si="5"/>
        <v>34.853999999999999</v>
      </c>
      <c r="J38" s="27">
        <f t="shared" si="5"/>
        <v>362.67</v>
      </c>
    </row>
    <row r="39" spans="1:12" s="24" customFormat="1">
      <c r="A39" s="28" t="s">
        <v>71</v>
      </c>
      <c r="B39" s="24">
        <v>157</v>
      </c>
      <c r="C39" s="24">
        <v>10.9</v>
      </c>
      <c r="D39" s="24">
        <v>8.8000000000000007</v>
      </c>
      <c r="E39" s="24">
        <v>24.3</v>
      </c>
      <c r="F39" s="27">
        <v>220</v>
      </c>
      <c r="G39" s="25">
        <f t="shared" si="5"/>
        <v>17.113</v>
      </c>
      <c r="H39" s="25">
        <f t="shared" si="5"/>
        <v>13.816000000000001</v>
      </c>
      <c r="I39" s="25">
        <f t="shared" si="5"/>
        <v>38.150999999999996</v>
      </c>
      <c r="J39" s="27">
        <f t="shared" si="5"/>
        <v>345.4</v>
      </c>
    </row>
    <row r="40" spans="1:12" s="24" customFormat="1">
      <c r="A40" s="26" t="s">
        <v>265</v>
      </c>
      <c r="B40" s="24">
        <v>94</v>
      </c>
      <c r="C40" s="24">
        <v>11.6</v>
      </c>
      <c r="D40" s="24">
        <v>9.4</v>
      </c>
      <c r="E40" s="24">
        <v>27.7</v>
      </c>
      <c r="F40" s="27">
        <v>242</v>
      </c>
      <c r="G40" s="25">
        <f t="shared" si="5"/>
        <v>10.903999999999998</v>
      </c>
      <c r="H40" s="25">
        <f t="shared" si="5"/>
        <v>8.8360000000000003</v>
      </c>
      <c r="I40" s="25">
        <f t="shared" si="5"/>
        <v>26.037999999999997</v>
      </c>
      <c r="J40" s="27">
        <f t="shared" si="5"/>
        <v>227.48</v>
      </c>
    </row>
    <row r="41" spans="1:12" s="24" customFormat="1">
      <c r="A41" s="62" t="s">
        <v>266</v>
      </c>
      <c r="B41" s="24">
        <v>106</v>
      </c>
      <c r="C41" s="24">
        <v>12.2</v>
      </c>
      <c r="D41" s="24">
        <v>11.6</v>
      </c>
      <c r="E41" s="24">
        <v>25</v>
      </c>
      <c r="F41" s="27">
        <v>253</v>
      </c>
      <c r="G41" s="25">
        <f t="shared" si="5"/>
        <v>12.931999999999999</v>
      </c>
      <c r="H41" s="25">
        <f t="shared" si="5"/>
        <v>12.295999999999999</v>
      </c>
      <c r="I41" s="25">
        <f t="shared" si="5"/>
        <v>26.5</v>
      </c>
      <c r="J41" s="27">
        <f t="shared" si="5"/>
        <v>268.18</v>
      </c>
    </row>
    <row r="42" spans="1:12" s="24" customFormat="1">
      <c r="A42" s="26" t="s">
        <v>72</v>
      </c>
      <c r="B42" s="24">
        <v>211</v>
      </c>
      <c r="C42" s="24">
        <v>11.7</v>
      </c>
      <c r="D42" s="24">
        <v>10.1</v>
      </c>
      <c r="E42" s="24">
        <v>26.9</v>
      </c>
      <c r="F42" s="27">
        <v>246</v>
      </c>
      <c r="G42" s="25">
        <f t="shared" si="5"/>
        <v>24.686999999999998</v>
      </c>
      <c r="H42" s="25">
        <f t="shared" si="5"/>
        <v>21.311</v>
      </c>
      <c r="I42" s="25">
        <f t="shared" si="5"/>
        <v>56.758999999999993</v>
      </c>
      <c r="J42" s="27">
        <f t="shared" si="5"/>
        <v>519.05999999999995</v>
      </c>
    </row>
    <row r="43" spans="1:12" s="24" customFormat="1">
      <c r="A43" s="26" t="s">
        <v>258</v>
      </c>
      <c r="B43" s="24">
        <v>130</v>
      </c>
      <c r="C43" s="24">
        <v>10.5</v>
      </c>
      <c r="D43" s="24">
        <v>6.1</v>
      </c>
      <c r="E43" s="24">
        <v>28.8</v>
      </c>
      <c r="F43" s="27">
        <v>212</v>
      </c>
      <c r="G43" s="25">
        <f t="shared" si="5"/>
        <v>13.65</v>
      </c>
      <c r="H43" s="25">
        <f t="shared" si="5"/>
        <v>7.93</v>
      </c>
      <c r="I43" s="25">
        <f t="shared" si="5"/>
        <v>37.44</v>
      </c>
      <c r="J43" s="27">
        <f t="shared" si="5"/>
        <v>275.60000000000002</v>
      </c>
    </row>
    <row r="44" spans="1:12" s="24" customFormat="1">
      <c r="A44" s="26" t="s">
        <v>251</v>
      </c>
      <c r="B44" s="24">
        <v>179</v>
      </c>
      <c r="C44" s="24">
        <v>9.4</v>
      </c>
      <c r="D44" s="24">
        <v>6.8</v>
      </c>
      <c r="E44" s="24">
        <v>21.5</v>
      </c>
      <c r="F44" s="27">
        <v>185</v>
      </c>
      <c r="G44" s="25">
        <f t="shared" si="5"/>
        <v>16.826000000000001</v>
      </c>
      <c r="H44" s="25">
        <f t="shared" si="5"/>
        <v>12.172000000000001</v>
      </c>
      <c r="I44" s="25">
        <f t="shared" si="5"/>
        <v>38.484999999999999</v>
      </c>
      <c r="J44" s="27">
        <f t="shared" si="5"/>
        <v>331.15</v>
      </c>
      <c r="L44" s="30"/>
    </row>
    <row r="45" spans="1:12" s="24" customFormat="1">
      <c r="A45" s="62" t="s">
        <v>321</v>
      </c>
      <c r="B45" s="24">
        <v>161</v>
      </c>
      <c r="C45" s="24">
        <v>10.6</v>
      </c>
      <c r="D45" s="24">
        <v>9</v>
      </c>
      <c r="E45" s="24">
        <v>24.6</v>
      </c>
      <c r="F45" s="27">
        <v>222</v>
      </c>
      <c r="G45" s="25">
        <f t="shared" si="5"/>
        <v>17.065999999999999</v>
      </c>
      <c r="H45" s="25">
        <f t="shared" si="5"/>
        <v>14.49</v>
      </c>
      <c r="I45" s="25">
        <f t="shared" si="5"/>
        <v>39.606000000000002</v>
      </c>
      <c r="J45" s="27">
        <f t="shared" si="5"/>
        <v>357.42</v>
      </c>
    </row>
    <row r="46" spans="1:12" s="24" customFormat="1">
      <c r="A46" s="39"/>
      <c r="F46" s="27"/>
      <c r="G46" s="25"/>
      <c r="H46" s="25"/>
      <c r="I46" s="25"/>
      <c r="J46" s="27"/>
    </row>
    <row r="47" spans="1:12" s="24" customFormat="1">
      <c r="A47" s="39" t="s">
        <v>28</v>
      </c>
      <c r="F47" s="27"/>
      <c r="G47" s="25"/>
      <c r="H47" s="25"/>
      <c r="I47" s="25"/>
      <c r="J47" s="27"/>
    </row>
    <row r="48" spans="1:12" s="24" customFormat="1">
      <c r="A48" s="26" t="s">
        <v>73</v>
      </c>
      <c r="B48" s="24">
        <v>251</v>
      </c>
      <c r="C48" s="24">
        <v>8.1999999999999993</v>
      </c>
      <c r="D48" s="24">
        <v>15.6</v>
      </c>
      <c r="E48" s="24">
        <v>20.2</v>
      </c>
      <c r="F48" s="27">
        <v>254</v>
      </c>
      <c r="G48" s="25">
        <f t="shared" ref="G48:J55" si="6">$B48*C48/100</f>
        <v>20.581999999999997</v>
      </c>
      <c r="H48" s="25">
        <f t="shared" si="6"/>
        <v>39.155999999999999</v>
      </c>
      <c r="I48" s="25">
        <f t="shared" si="6"/>
        <v>50.701999999999998</v>
      </c>
      <c r="J48" s="27">
        <f t="shared" si="6"/>
        <v>637.54</v>
      </c>
    </row>
    <row r="49" spans="1:12" s="24" customFormat="1">
      <c r="A49" s="26" t="s">
        <v>74</v>
      </c>
      <c r="B49" s="24">
        <v>251</v>
      </c>
      <c r="C49" s="24">
        <v>8.6999999999999993</v>
      </c>
      <c r="D49" s="24">
        <v>16.8</v>
      </c>
      <c r="E49" s="24">
        <v>18.7</v>
      </c>
      <c r="F49" s="27">
        <v>260</v>
      </c>
      <c r="G49" s="25">
        <f t="shared" si="6"/>
        <v>21.837</v>
      </c>
      <c r="H49" s="25">
        <f t="shared" si="6"/>
        <v>42.167999999999999</v>
      </c>
      <c r="I49" s="25">
        <f t="shared" si="6"/>
        <v>46.936999999999998</v>
      </c>
      <c r="J49" s="27">
        <f t="shared" si="6"/>
        <v>652.6</v>
      </c>
    </row>
    <row r="50" spans="1:12" s="24" customFormat="1">
      <c r="A50" s="62" t="s">
        <v>75</v>
      </c>
      <c r="B50" s="24">
        <v>103</v>
      </c>
      <c r="C50" s="24">
        <v>9.6999999999999993</v>
      </c>
      <c r="D50" s="24">
        <v>13.7</v>
      </c>
      <c r="E50" s="24">
        <v>23.3</v>
      </c>
      <c r="F50" s="27">
        <v>256</v>
      </c>
      <c r="G50" s="25">
        <f t="shared" si="6"/>
        <v>9.9909999999999997</v>
      </c>
      <c r="H50" s="25">
        <f t="shared" si="6"/>
        <v>14.110999999999999</v>
      </c>
      <c r="I50" s="25">
        <f t="shared" si="6"/>
        <v>23.999000000000002</v>
      </c>
      <c r="J50" s="27">
        <f t="shared" si="6"/>
        <v>263.68</v>
      </c>
    </row>
    <row r="51" spans="1:12" s="24" customFormat="1">
      <c r="A51" s="53" t="s">
        <v>326</v>
      </c>
      <c r="B51" s="24">
        <v>118</v>
      </c>
      <c r="C51" s="24">
        <v>10.8</v>
      </c>
      <c r="D51" s="24">
        <v>8.6999999999999993</v>
      </c>
      <c r="E51" s="24">
        <v>31.8</v>
      </c>
      <c r="F51" s="27">
        <v>248</v>
      </c>
      <c r="G51" s="25">
        <f>$B51*C51/100</f>
        <v>12.744000000000002</v>
      </c>
      <c r="H51" s="25">
        <f>$B51*D51/100</f>
        <v>10.265999999999998</v>
      </c>
      <c r="I51" s="25">
        <f>$B51*E51/100</f>
        <v>37.524000000000001</v>
      </c>
      <c r="J51" s="27">
        <f>$B51*F51/100</f>
        <v>292.64</v>
      </c>
    </row>
    <row r="52" spans="1:12" s="24" customFormat="1">
      <c r="A52" s="28" t="s">
        <v>76</v>
      </c>
      <c r="B52" s="24">
        <v>192</v>
      </c>
      <c r="C52" s="24">
        <v>10</v>
      </c>
      <c r="D52" s="24">
        <v>10</v>
      </c>
      <c r="E52" s="24">
        <v>22.5</v>
      </c>
      <c r="F52" s="27">
        <v>220</v>
      </c>
      <c r="G52" s="25">
        <f t="shared" si="6"/>
        <v>19.2</v>
      </c>
      <c r="H52" s="25">
        <f t="shared" si="6"/>
        <v>19.2</v>
      </c>
      <c r="I52" s="25">
        <f t="shared" si="6"/>
        <v>43.2</v>
      </c>
      <c r="J52" s="27">
        <f t="shared" si="6"/>
        <v>422.4</v>
      </c>
    </row>
    <row r="53" spans="1:12" s="24" customFormat="1">
      <c r="A53" s="28" t="s">
        <v>77</v>
      </c>
      <c r="B53" s="24">
        <v>192</v>
      </c>
      <c r="C53" s="24">
        <v>9.4</v>
      </c>
      <c r="D53" s="24">
        <v>8.5</v>
      </c>
      <c r="E53" s="24">
        <v>23.1</v>
      </c>
      <c r="F53" s="27">
        <v>207</v>
      </c>
      <c r="G53" s="25">
        <f t="shared" si="6"/>
        <v>18.048000000000002</v>
      </c>
      <c r="H53" s="25">
        <f t="shared" si="6"/>
        <v>16.32</v>
      </c>
      <c r="I53" s="25">
        <f t="shared" si="6"/>
        <v>44.352000000000004</v>
      </c>
      <c r="J53" s="27">
        <f t="shared" si="6"/>
        <v>397.44</v>
      </c>
    </row>
    <row r="54" spans="1:12" s="24" customFormat="1">
      <c r="A54" s="28" t="s">
        <v>78</v>
      </c>
      <c r="B54" s="24">
        <v>187</v>
      </c>
      <c r="C54" s="24">
        <v>4.9000000000000004</v>
      </c>
      <c r="D54" s="24">
        <v>18.2</v>
      </c>
      <c r="E54" s="24">
        <v>22</v>
      </c>
      <c r="F54" s="27">
        <v>272</v>
      </c>
      <c r="G54" s="25">
        <f t="shared" si="6"/>
        <v>9.1630000000000003</v>
      </c>
      <c r="H54" s="25">
        <f t="shared" si="6"/>
        <v>34.033999999999999</v>
      </c>
      <c r="I54" s="25">
        <f t="shared" si="6"/>
        <v>41.14</v>
      </c>
      <c r="J54" s="27">
        <f t="shared" si="6"/>
        <v>508.64</v>
      </c>
    </row>
    <row r="55" spans="1:12" s="24" customFormat="1">
      <c r="A55" s="63" t="s">
        <v>322</v>
      </c>
      <c r="B55" s="24">
        <v>196</v>
      </c>
      <c r="C55" s="24">
        <v>10.9</v>
      </c>
      <c r="D55" s="24">
        <v>11.7</v>
      </c>
      <c r="E55" s="24">
        <v>23.9</v>
      </c>
      <c r="F55" s="27">
        <v>245</v>
      </c>
      <c r="G55" s="25">
        <f t="shared" si="6"/>
        <v>21.364000000000001</v>
      </c>
      <c r="H55" s="25">
        <f t="shared" si="6"/>
        <v>22.931999999999999</v>
      </c>
      <c r="I55" s="25">
        <f t="shared" si="6"/>
        <v>46.843999999999994</v>
      </c>
      <c r="J55" s="27">
        <f t="shared" si="6"/>
        <v>480.2</v>
      </c>
      <c r="L55" s="30"/>
    </row>
    <row r="56" spans="1:12" s="24" customFormat="1">
      <c r="A56" s="32"/>
      <c r="F56" s="27"/>
      <c r="G56" s="25"/>
      <c r="H56" s="25"/>
      <c r="I56" s="25"/>
      <c r="J56" s="27"/>
    </row>
    <row r="57" spans="1:12" s="24" customFormat="1">
      <c r="A57" s="39" t="s">
        <v>0</v>
      </c>
      <c r="F57" s="27"/>
      <c r="G57" s="25"/>
      <c r="H57" s="25"/>
      <c r="I57" s="25"/>
      <c r="J57" s="27"/>
    </row>
    <row r="58" spans="1:12" s="24" customFormat="1">
      <c r="A58" s="28" t="s">
        <v>79</v>
      </c>
      <c r="B58" s="24">
        <v>211</v>
      </c>
      <c r="C58" s="24">
        <v>10.8</v>
      </c>
      <c r="D58" s="24">
        <v>8.6999999999999993</v>
      </c>
      <c r="E58" s="24">
        <v>8.6</v>
      </c>
      <c r="F58" s="27">
        <v>156</v>
      </c>
      <c r="G58" s="25">
        <f t="shared" ref="G58:H58" si="7">$B58*C58/100</f>
        <v>22.788</v>
      </c>
      <c r="H58" s="25">
        <f t="shared" si="7"/>
        <v>18.356999999999999</v>
      </c>
      <c r="I58" s="25">
        <f>$B58*E58/100</f>
        <v>18.146000000000001</v>
      </c>
      <c r="J58" s="27">
        <f>$B58*F58/100</f>
        <v>329.16</v>
      </c>
    </row>
    <row r="59" spans="1:12" s="24" customFormat="1">
      <c r="A59" s="26"/>
      <c r="F59" s="27"/>
      <c r="G59" s="25"/>
      <c r="H59" s="25"/>
      <c r="I59" s="25"/>
      <c r="J59" s="27"/>
    </row>
    <row r="60" spans="1:12" s="24" customFormat="1">
      <c r="A60" s="33" t="s">
        <v>12</v>
      </c>
      <c r="F60" s="27"/>
      <c r="G60" s="25"/>
      <c r="H60" s="25"/>
      <c r="I60" s="25"/>
      <c r="J60" s="27"/>
    </row>
    <row r="61" spans="1:12" s="24" customFormat="1">
      <c r="A61" s="28" t="s">
        <v>80</v>
      </c>
      <c r="B61" s="24">
        <v>70</v>
      </c>
      <c r="C61" s="24">
        <v>3.8</v>
      </c>
      <c r="D61" s="24">
        <v>15.5</v>
      </c>
      <c r="E61" s="24">
        <v>30.1</v>
      </c>
      <c r="F61" s="27">
        <v>276</v>
      </c>
      <c r="G61" s="25">
        <f t="shared" ref="G61:J63" si="8">$B61*C61/100</f>
        <v>2.66</v>
      </c>
      <c r="H61" s="25">
        <f t="shared" si="8"/>
        <v>10.85</v>
      </c>
      <c r="I61" s="25">
        <f t="shared" si="8"/>
        <v>21.07</v>
      </c>
      <c r="J61" s="27">
        <f t="shared" si="8"/>
        <v>193.2</v>
      </c>
    </row>
    <row r="62" spans="1:12" s="24" customFormat="1">
      <c r="A62" s="28" t="s">
        <v>81</v>
      </c>
      <c r="B62" s="24">
        <v>120</v>
      </c>
      <c r="C62" s="24">
        <v>3.8</v>
      </c>
      <c r="D62" s="24">
        <v>15.5</v>
      </c>
      <c r="E62" s="24">
        <v>30.1</v>
      </c>
      <c r="F62" s="27">
        <v>276</v>
      </c>
      <c r="G62" s="25">
        <f t="shared" si="8"/>
        <v>4.5599999999999996</v>
      </c>
      <c r="H62" s="25">
        <f t="shared" si="8"/>
        <v>18.600000000000001</v>
      </c>
      <c r="I62" s="25">
        <f t="shared" si="8"/>
        <v>36.119999999999997</v>
      </c>
      <c r="J62" s="27">
        <f t="shared" si="8"/>
        <v>331.2</v>
      </c>
    </row>
    <row r="63" spans="1:12" s="24" customFormat="1">
      <c r="A63" s="28" t="s">
        <v>82</v>
      </c>
      <c r="B63" s="24">
        <v>200</v>
      </c>
      <c r="C63" s="24">
        <v>3.8</v>
      </c>
      <c r="D63" s="24">
        <v>15.5</v>
      </c>
      <c r="E63" s="24">
        <v>30.1</v>
      </c>
      <c r="F63" s="27">
        <v>276</v>
      </c>
      <c r="G63" s="25">
        <f t="shared" si="8"/>
        <v>7.6</v>
      </c>
      <c r="H63" s="25">
        <f t="shared" si="8"/>
        <v>31</v>
      </c>
      <c r="I63" s="25">
        <f t="shared" si="8"/>
        <v>60.2</v>
      </c>
      <c r="J63" s="27">
        <f t="shared" si="8"/>
        <v>552</v>
      </c>
    </row>
    <row r="64" spans="1:12" s="24" customFormat="1">
      <c r="A64" s="30"/>
      <c r="F64" s="27"/>
      <c r="G64" s="25"/>
      <c r="H64" s="25"/>
      <c r="I64" s="25"/>
      <c r="J64" s="27"/>
    </row>
    <row r="65" spans="1:10" s="24" customFormat="1">
      <c r="A65" s="39" t="s">
        <v>1</v>
      </c>
      <c r="F65" s="27"/>
      <c r="G65" s="25"/>
      <c r="H65" s="25"/>
      <c r="I65" s="25"/>
      <c r="J65" s="27"/>
    </row>
    <row r="66" spans="1:10" s="24" customFormat="1">
      <c r="A66" s="28" t="s">
        <v>83</v>
      </c>
      <c r="B66" s="24">
        <v>300</v>
      </c>
      <c r="C66" s="24">
        <v>0</v>
      </c>
      <c r="D66" s="24">
        <v>0</v>
      </c>
      <c r="E66" s="24">
        <v>10.8</v>
      </c>
      <c r="F66" s="27">
        <v>43</v>
      </c>
      <c r="G66" s="25">
        <f t="shared" ref="G66:G86" si="9">$B66*C66/100</f>
        <v>0</v>
      </c>
      <c r="H66" s="25">
        <f t="shared" ref="H66:H85" si="10">$B66*D66/100</f>
        <v>0</v>
      </c>
      <c r="I66" s="25">
        <f t="shared" ref="I66:I85" si="11">$B66*E66/100</f>
        <v>32.4</v>
      </c>
      <c r="J66" s="27">
        <f t="shared" ref="J66:J85" si="12">$B66*F66/100</f>
        <v>129</v>
      </c>
    </row>
    <row r="67" spans="1:10" s="24" customFormat="1">
      <c r="A67" s="28" t="s">
        <v>84</v>
      </c>
      <c r="B67" s="24">
        <v>400</v>
      </c>
      <c r="C67" s="24">
        <v>0</v>
      </c>
      <c r="D67" s="24">
        <v>0</v>
      </c>
      <c r="E67" s="24">
        <v>10.8</v>
      </c>
      <c r="F67" s="27">
        <v>43</v>
      </c>
      <c r="G67" s="25">
        <f t="shared" si="9"/>
        <v>0</v>
      </c>
      <c r="H67" s="25">
        <f t="shared" si="10"/>
        <v>0</v>
      </c>
      <c r="I67" s="25">
        <f t="shared" si="11"/>
        <v>43.2</v>
      </c>
      <c r="J67" s="27">
        <f t="shared" si="12"/>
        <v>172</v>
      </c>
    </row>
    <row r="68" spans="1:10" s="24" customFormat="1">
      <c r="A68" s="28" t="s">
        <v>85</v>
      </c>
      <c r="B68" s="24">
        <v>500</v>
      </c>
      <c r="C68" s="24">
        <v>0</v>
      </c>
      <c r="D68" s="24">
        <v>0</v>
      </c>
      <c r="E68" s="24">
        <v>10.8</v>
      </c>
      <c r="F68" s="27">
        <v>43</v>
      </c>
      <c r="G68" s="25">
        <f t="shared" si="9"/>
        <v>0</v>
      </c>
      <c r="H68" s="25">
        <f t="shared" si="10"/>
        <v>0</v>
      </c>
      <c r="I68" s="25">
        <f t="shared" si="11"/>
        <v>54</v>
      </c>
      <c r="J68" s="27">
        <f t="shared" si="12"/>
        <v>215</v>
      </c>
    </row>
    <row r="69" spans="1:10" s="24" customFormat="1">
      <c r="A69" s="28" t="s">
        <v>86</v>
      </c>
      <c r="B69" s="24">
        <v>800</v>
      </c>
      <c r="C69" s="24">
        <v>0</v>
      </c>
      <c r="D69" s="24">
        <v>0</v>
      </c>
      <c r="E69" s="24">
        <v>10.8</v>
      </c>
      <c r="F69" s="27">
        <v>43</v>
      </c>
      <c r="G69" s="25">
        <f t="shared" si="9"/>
        <v>0</v>
      </c>
      <c r="H69" s="25">
        <f t="shared" si="10"/>
        <v>0</v>
      </c>
      <c r="I69" s="25">
        <f t="shared" si="11"/>
        <v>86.4</v>
      </c>
      <c r="J69" s="27">
        <f t="shared" si="12"/>
        <v>344</v>
      </c>
    </row>
    <row r="70" spans="1:10" s="24" customFormat="1">
      <c r="A70" s="28" t="s">
        <v>168</v>
      </c>
      <c r="B70" s="24">
        <v>300</v>
      </c>
      <c r="C70" s="24">
        <v>0</v>
      </c>
      <c r="D70" s="24">
        <v>0</v>
      </c>
      <c r="E70" s="24">
        <v>0</v>
      </c>
      <c r="F70" s="27">
        <v>0.3</v>
      </c>
      <c r="G70" s="25">
        <f t="shared" si="9"/>
        <v>0</v>
      </c>
      <c r="H70" s="25">
        <f t="shared" si="10"/>
        <v>0</v>
      </c>
      <c r="I70" s="25">
        <f t="shared" si="11"/>
        <v>0</v>
      </c>
      <c r="J70" s="27">
        <f t="shared" si="12"/>
        <v>0.9</v>
      </c>
    </row>
    <row r="71" spans="1:10" s="24" customFormat="1">
      <c r="A71" s="28" t="s">
        <v>87</v>
      </c>
      <c r="B71" s="24">
        <v>400</v>
      </c>
      <c r="C71" s="24">
        <v>0</v>
      </c>
      <c r="D71" s="24">
        <v>0</v>
      </c>
      <c r="E71" s="24">
        <v>0</v>
      </c>
      <c r="F71" s="27">
        <v>0.3</v>
      </c>
      <c r="G71" s="25">
        <f t="shared" si="9"/>
        <v>0</v>
      </c>
      <c r="H71" s="25">
        <f t="shared" si="10"/>
        <v>0</v>
      </c>
      <c r="I71" s="25">
        <f t="shared" si="11"/>
        <v>0</v>
      </c>
      <c r="J71" s="27">
        <f t="shared" si="12"/>
        <v>1.2</v>
      </c>
    </row>
    <row r="72" spans="1:10" s="24" customFormat="1">
      <c r="A72" s="28" t="s">
        <v>88</v>
      </c>
      <c r="B72" s="24">
        <v>500</v>
      </c>
      <c r="C72" s="24">
        <v>0</v>
      </c>
      <c r="D72" s="24">
        <v>0</v>
      </c>
      <c r="E72" s="24">
        <v>0</v>
      </c>
      <c r="F72" s="27">
        <v>0.3</v>
      </c>
      <c r="G72" s="25">
        <f t="shared" si="9"/>
        <v>0</v>
      </c>
      <c r="H72" s="25">
        <f t="shared" si="10"/>
        <v>0</v>
      </c>
      <c r="I72" s="25">
        <f t="shared" si="11"/>
        <v>0</v>
      </c>
      <c r="J72" s="27">
        <f t="shared" si="12"/>
        <v>1.5</v>
      </c>
    </row>
    <row r="73" spans="1:10" s="24" customFormat="1">
      <c r="A73" s="28" t="s">
        <v>89</v>
      </c>
      <c r="B73" s="24">
        <v>800</v>
      </c>
      <c r="C73" s="24">
        <v>0</v>
      </c>
      <c r="D73" s="24">
        <v>0</v>
      </c>
      <c r="E73" s="24">
        <v>0</v>
      </c>
      <c r="F73" s="27">
        <v>0.3</v>
      </c>
      <c r="G73" s="25">
        <f t="shared" si="9"/>
        <v>0</v>
      </c>
      <c r="H73" s="25">
        <f t="shared" si="10"/>
        <v>0</v>
      </c>
      <c r="I73" s="25">
        <f t="shared" si="11"/>
        <v>0</v>
      </c>
      <c r="J73" s="27">
        <f t="shared" si="12"/>
        <v>2.4</v>
      </c>
    </row>
    <row r="74" spans="1:10" s="24" customFormat="1">
      <c r="A74" s="28" t="s">
        <v>90</v>
      </c>
      <c r="B74" s="24">
        <v>300</v>
      </c>
      <c r="C74" s="24">
        <v>0</v>
      </c>
      <c r="D74" s="24">
        <v>0</v>
      </c>
      <c r="E74" s="24">
        <v>13.3</v>
      </c>
      <c r="F74" s="27">
        <v>53.8</v>
      </c>
      <c r="G74" s="25">
        <f t="shared" si="9"/>
        <v>0</v>
      </c>
      <c r="H74" s="25">
        <f t="shared" si="10"/>
        <v>0</v>
      </c>
      <c r="I74" s="25">
        <f t="shared" si="11"/>
        <v>39.9</v>
      </c>
      <c r="J74" s="27">
        <f t="shared" si="12"/>
        <v>161.4</v>
      </c>
    </row>
    <row r="75" spans="1:10" s="24" customFormat="1">
      <c r="A75" s="28" t="s">
        <v>93</v>
      </c>
      <c r="B75" s="24">
        <v>400</v>
      </c>
      <c r="C75" s="24">
        <v>0</v>
      </c>
      <c r="D75" s="24">
        <v>0</v>
      </c>
      <c r="E75" s="24">
        <v>13.3</v>
      </c>
      <c r="F75" s="27">
        <v>53.8</v>
      </c>
      <c r="G75" s="25">
        <f t="shared" si="9"/>
        <v>0</v>
      </c>
      <c r="H75" s="25">
        <f t="shared" si="10"/>
        <v>0</v>
      </c>
      <c r="I75" s="25">
        <f t="shared" si="11"/>
        <v>53.2</v>
      </c>
      <c r="J75" s="27">
        <f t="shared" si="12"/>
        <v>215.2</v>
      </c>
    </row>
    <row r="76" spans="1:10" s="24" customFormat="1">
      <c r="A76" s="28" t="s">
        <v>91</v>
      </c>
      <c r="B76" s="24">
        <v>500</v>
      </c>
      <c r="C76" s="24">
        <v>0</v>
      </c>
      <c r="D76" s="24">
        <v>0</v>
      </c>
      <c r="E76" s="24">
        <v>13.3</v>
      </c>
      <c r="F76" s="27">
        <v>53.8</v>
      </c>
      <c r="G76" s="25">
        <f t="shared" si="9"/>
        <v>0</v>
      </c>
      <c r="H76" s="25">
        <f t="shared" si="10"/>
        <v>0</v>
      </c>
      <c r="I76" s="25">
        <f t="shared" si="11"/>
        <v>66.5</v>
      </c>
      <c r="J76" s="27">
        <f t="shared" si="12"/>
        <v>269</v>
      </c>
    </row>
    <row r="77" spans="1:10" s="24" customFormat="1">
      <c r="A77" s="28" t="s">
        <v>92</v>
      </c>
      <c r="B77" s="24">
        <v>800</v>
      </c>
      <c r="C77" s="24">
        <v>0</v>
      </c>
      <c r="D77" s="24">
        <v>0</v>
      </c>
      <c r="E77" s="24">
        <v>13.3</v>
      </c>
      <c r="F77" s="27">
        <v>53.8</v>
      </c>
      <c r="G77" s="25">
        <f t="shared" si="9"/>
        <v>0</v>
      </c>
      <c r="H77" s="25">
        <f t="shared" si="10"/>
        <v>0</v>
      </c>
      <c r="I77" s="25">
        <f t="shared" si="11"/>
        <v>106.4</v>
      </c>
      <c r="J77" s="27">
        <f t="shared" si="12"/>
        <v>430.4</v>
      </c>
    </row>
    <row r="78" spans="1:10" s="24" customFormat="1">
      <c r="A78" s="28" t="s">
        <v>94</v>
      </c>
      <c r="B78" s="24">
        <v>300</v>
      </c>
      <c r="C78" s="24">
        <v>0</v>
      </c>
      <c r="D78" s="24">
        <v>0</v>
      </c>
      <c r="E78" s="24">
        <v>10.7</v>
      </c>
      <c r="F78" s="27">
        <v>43</v>
      </c>
      <c r="G78" s="25">
        <f t="shared" si="9"/>
        <v>0</v>
      </c>
      <c r="H78" s="25">
        <f t="shared" si="10"/>
        <v>0</v>
      </c>
      <c r="I78" s="25">
        <f t="shared" si="11"/>
        <v>32.1</v>
      </c>
      <c r="J78" s="27">
        <f t="shared" si="12"/>
        <v>129</v>
      </c>
    </row>
    <row r="79" spans="1:10" s="24" customFormat="1">
      <c r="A79" s="28" t="s">
        <v>95</v>
      </c>
      <c r="B79" s="24">
        <v>400</v>
      </c>
      <c r="C79" s="24">
        <v>0</v>
      </c>
      <c r="D79" s="24">
        <v>0</v>
      </c>
      <c r="E79" s="24">
        <v>10.7</v>
      </c>
      <c r="F79" s="27">
        <v>43</v>
      </c>
      <c r="G79" s="25">
        <f t="shared" si="9"/>
        <v>0</v>
      </c>
      <c r="H79" s="25">
        <f t="shared" si="10"/>
        <v>0</v>
      </c>
      <c r="I79" s="25">
        <f t="shared" si="11"/>
        <v>42.8</v>
      </c>
      <c r="J79" s="27">
        <f t="shared" si="12"/>
        <v>172</v>
      </c>
    </row>
    <row r="80" spans="1:10" s="24" customFormat="1">
      <c r="A80" s="28" t="s">
        <v>96</v>
      </c>
      <c r="B80" s="24">
        <v>500</v>
      </c>
      <c r="C80" s="24">
        <v>0</v>
      </c>
      <c r="D80" s="24">
        <v>0</v>
      </c>
      <c r="E80" s="24">
        <v>10.7</v>
      </c>
      <c r="F80" s="27">
        <v>43</v>
      </c>
      <c r="G80" s="25">
        <f t="shared" si="9"/>
        <v>0</v>
      </c>
      <c r="H80" s="25">
        <f t="shared" si="10"/>
        <v>0</v>
      </c>
      <c r="I80" s="25">
        <f t="shared" si="11"/>
        <v>53.5</v>
      </c>
      <c r="J80" s="27">
        <f t="shared" si="12"/>
        <v>215</v>
      </c>
    </row>
    <row r="81" spans="1:10" s="24" customFormat="1">
      <c r="A81" s="28" t="s">
        <v>97</v>
      </c>
      <c r="B81" s="24">
        <v>800</v>
      </c>
      <c r="C81" s="24">
        <v>0</v>
      </c>
      <c r="D81" s="24">
        <v>0</v>
      </c>
      <c r="E81" s="24">
        <v>10.7</v>
      </c>
      <c r="F81" s="27">
        <v>43</v>
      </c>
      <c r="G81" s="25">
        <f t="shared" si="9"/>
        <v>0</v>
      </c>
      <c r="H81" s="25">
        <f t="shared" si="10"/>
        <v>0</v>
      </c>
      <c r="I81" s="25">
        <f t="shared" si="11"/>
        <v>85.6</v>
      </c>
      <c r="J81" s="27">
        <f t="shared" si="12"/>
        <v>344</v>
      </c>
    </row>
    <row r="82" spans="1:10" s="24" customFormat="1">
      <c r="A82" s="28" t="s">
        <v>98</v>
      </c>
      <c r="B82" s="24">
        <v>300</v>
      </c>
      <c r="C82" s="24">
        <v>0</v>
      </c>
      <c r="D82" s="24">
        <v>0</v>
      </c>
      <c r="E82" s="24">
        <v>12.2</v>
      </c>
      <c r="F82" s="27">
        <v>49</v>
      </c>
      <c r="G82" s="25">
        <f t="shared" si="9"/>
        <v>0</v>
      </c>
      <c r="H82" s="25">
        <f t="shared" si="10"/>
        <v>0</v>
      </c>
      <c r="I82" s="25">
        <f t="shared" si="11"/>
        <v>36.6</v>
      </c>
      <c r="J82" s="27">
        <f t="shared" si="12"/>
        <v>147</v>
      </c>
    </row>
    <row r="83" spans="1:10" s="24" customFormat="1">
      <c r="A83" s="28" t="s">
        <v>99</v>
      </c>
      <c r="B83" s="24">
        <v>400</v>
      </c>
      <c r="C83" s="24">
        <v>0</v>
      </c>
      <c r="D83" s="24">
        <v>0</v>
      </c>
      <c r="E83" s="24">
        <v>12.2</v>
      </c>
      <c r="F83" s="27">
        <v>49</v>
      </c>
      <c r="G83" s="25">
        <f t="shared" si="9"/>
        <v>0</v>
      </c>
      <c r="H83" s="25">
        <f t="shared" si="10"/>
        <v>0</v>
      </c>
      <c r="I83" s="25">
        <f t="shared" si="11"/>
        <v>48.8</v>
      </c>
      <c r="J83" s="27">
        <f t="shared" si="12"/>
        <v>196</v>
      </c>
    </row>
    <row r="84" spans="1:10" s="24" customFormat="1">
      <c r="A84" s="28" t="s">
        <v>100</v>
      </c>
      <c r="B84" s="24">
        <v>500</v>
      </c>
      <c r="C84" s="24">
        <v>0</v>
      </c>
      <c r="D84" s="24">
        <v>0</v>
      </c>
      <c r="E84" s="24">
        <v>12.2</v>
      </c>
      <c r="F84" s="27">
        <v>49</v>
      </c>
      <c r="G84" s="25">
        <f t="shared" si="9"/>
        <v>0</v>
      </c>
      <c r="H84" s="25">
        <f t="shared" si="10"/>
        <v>0</v>
      </c>
      <c r="I84" s="25">
        <f t="shared" si="11"/>
        <v>61</v>
      </c>
      <c r="J84" s="27">
        <f t="shared" si="12"/>
        <v>245</v>
      </c>
    </row>
    <row r="85" spans="1:10" s="24" customFormat="1">
      <c r="A85" s="28" t="s">
        <v>101</v>
      </c>
      <c r="B85" s="24">
        <v>800</v>
      </c>
      <c r="C85" s="24">
        <v>0</v>
      </c>
      <c r="D85" s="24">
        <v>0</v>
      </c>
      <c r="E85" s="24">
        <v>12.2</v>
      </c>
      <c r="F85" s="27">
        <v>49</v>
      </c>
      <c r="G85" s="25">
        <f t="shared" si="9"/>
        <v>0</v>
      </c>
      <c r="H85" s="25">
        <f t="shared" si="10"/>
        <v>0</v>
      </c>
      <c r="I85" s="25">
        <f t="shared" si="11"/>
        <v>97.6</v>
      </c>
      <c r="J85" s="27">
        <f t="shared" si="12"/>
        <v>392</v>
      </c>
    </row>
    <row r="86" spans="1:10" s="24" customFormat="1">
      <c r="A86" s="28" t="s">
        <v>215</v>
      </c>
      <c r="B86" s="24">
        <v>300</v>
      </c>
      <c r="C86" s="24">
        <v>0</v>
      </c>
      <c r="D86" s="24">
        <v>0</v>
      </c>
      <c r="E86" s="24">
        <v>6.7</v>
      </c>
      <c r="F86" s="27">
        <v>27</v>
      </c>
      <c r="G86" s="25">
        <f t="shared" si="9"/>
        <v>0</v>
      </c>
      <c r="H86" s="25">
        <f>$B86*D86/100</f>
        <v>0</v>
      </c>
      <c r="I86" s="25">
        <f>$B86*E86/100</f>
        <v>20.100000000000001</v>
      </c>
      <c r="J86" s="27">
        <f>$B86*F86/100</f>
        <v>81</v>
      </c>
    </row>
    <row r="87" spans="1:10" s="24" customFormat="1">
      <c r="A87" s="28" t="s">
        <v>216</v>
      </c>
      <c r="B87" s="24">
        <v>400</v>
      </c>
      <c r="C87" s="24">
        <v>0</v>
      </c>
      <c r="D87" s="24">
        <v>0</v>
      </c>
      <c r="E87" s="24">
        <v>6.7</v>
      </c>
      <c r="F87" s="27">
        <v>27</v>
      </c>
      <c r="G87" s="25">
        <f t="shared" ref="G87:J89" si="13">$B87*C87/100</f>
        <v>0</v>
      </c>
      <c r="H87" s="25">
        <f t="shared" si="13"/>
        <v>0</v>
      </c>
      <c r="I87" s="25">
        <f t="shared" si="13"/>
        <v>26.8</v>
      </c>
      <c r="J87" s="27">
        <f>$B87*F87/100</f>
        <v>108</v>
      </c>
    </row>
    <row r="88" spans="1:10" s="24" customFormat="1">
      <c r="A88" s="28" t="s">
        <v>217</v>
      </c>
      <c r="B88" s="24">
        <v>500</v>
      </c>
      <c r="C88" s="24">
        <v>0</v>
      </c>
      <c r="D88" s="24">
        <v>0</v>
      </c>
      <c r="E88" s="24">
        <v>6.7</v>
      </c>
      <c r="F88" s="27">
        <v>27</v>
      </c>
      <c r="G88" s="25">
        <f t="shared" si="13"/>
        <v>0</v>
      </c>
      <c r="H88" s="25">
        <f t="shared" si="13"/>
        <v>0</v>
      </c>
      <c r="I88" s="25">
        <f t="shared" si="13"/>
        <v>33.5</v>
      </c>
      <c r="J88" s="27">
        <f t="shared" si="13"/>
        <v>135</v>
      </c>
    </row>
    <row r="89" spans="1:10" s="24" customFormat="1">
      <c r="A89" s="28" t="s">
        <v>218</v>
      </c>
      <c r="B89" s="24">
        <v>800</v>
      </c>
      <c r="C89" s="24">
        <v>0</v>
      </c>
      <c r="D89" s="24">
        <v>0</v>
      </c>
      <c r="E89" s="24">
        <v>6.7</v>
      </c>
      <c r="F89" s="27">
        <v>27</v>
      </c>
      <c r="G89" s="25">
        <f t="shared" si="13"/>
        <v>0</v>
      </c>
      <c r="H89" s="25">
        <f t="shared" si="13"/>
        <v>0</v>
      </c>
      <c r="I89" s="25">
        <f t="shared" si="13"/>
        <v>53.6</v>
      </c>
      <c r="J89" s="27">
        <f>$B89*F89/100</f>
        <v>216</v>
      </c>
    </row>
    <row r="90" spans="1:10" s="56" customFormat="1" ht="13.5" customHeight="1">
      <c r="A90" s="28" t="s">
        <v>278</v>
      </c>
      <c r="B90" s="24"/>
      <c r="C90" s="24"/>
      <c r="D90" s="24"/>
      <c r="E90" s="24"/>
      <c r="F90" s="27"/>
      <c r="G90" s="25"/>
      <c r="H90" s="25"/>
      <c r="I90" s="25"/>
      <c r="J90" s="27"/>
    </row>
    <row r="91" spans="1:10" s="61" customFormat="1" ht="12" hidden="1" customHeight="1">
      <c r="A91" s="59" t="s">
        <v>279</v>
      </c>
      <c r="B91" s="24"/>
      <c r="C91" s="24"/>
      <c r="D91" s="24"/>
      <c r="E91" s="24"/>
      <c r="F91" s="27"/>
      <c r="G91" s="25"/>
      <c r="H91" s="25"/>
      <c r="I91" s="25"/>
      <c r="J91" s="27"/>
    </row>
    <row r="92" spans="1:10" s="61" customFormat="1" ht="12" hidden="1" customHeight="1">
      <c r="A92" s="59" t="s">
        <v>280</v>
      </c>
      <c r="B92" s="24"/>
      <c r="C92" s="24"/>
      <c r="D92" s="24"/>
      <c r="E92" s="24"/>
      <c r="F92" s="27"/>
      <c r="G92" s="25"/>
      <c r="H92" s="25"/>
      <c r="I92" s="25"/>
      <c r="J92" s="27"/>
    </row>
    <row r="93" spans="1:10" s="61" customFormat="1" ht="12.75" hidden="1" customHeight="1">
      <c r="A93" s="59" t="s">
        <v>281</v>
      </c>
      <c r="B93" s="24"/>
      <c r="C93" s="24"/>
      <c r="D93" s="24"/>
      <c r="E93" s="24"/>
      <c r="F93" s="27"/>
      <c r="G93" s="25"/>
      <c r="H93" s="25"/>
      <c r="I93" s="25"/>
      <c r="J93" s="27"/>
    </row>
    <row r="94" spans="1:10" s="34" customFormat="1">
      <c r="A94" s="28" t="s">
        <v>282</v>
      </c>
      <c r="B94" s="24"/>
      <c r="C94" s="24"/>
      <c r="D94" s="24"/>
      <c r="E94" s="24"/>
      <c r="F94" s="27"/>
      <c r="G94" s="25"/>
      <c r="H94" s="25"/>
      <c r="I94" s="25"/>
      <c r="J94" s="27"/>
    </row>
    <row r="95" spans="1:10" s="24" customFormat="1">
      <c r="A95" s="28" t="s">
        <v>284</v>
      </c>
      <c r="B95" s="24">
        <v>330</v>
      </c>
      <c r="C95" s="24">
        <v>0</v>
      </c>
      <c r="D95" s="24">
        <v>0</v>
      </c>
      <c r="E95" s="24">
        <v>13.8</v>
      </c>
      <c r="F95" s="27">
        <v>55</v>
      </c>
      <c r="G95" s="25">
        <f t="shared" ref="G95:G97" si="14">$B95*C95/100</f>
        <v>0</v>
      </c>
      <c r="H95" s="25">
        <f t="shared" ref="H95:H97" si="15">$B95*D95/100</f>
        <v>0</v>
      </c>
      <c r="I95" s="25">
        <f t="shared" ref="I95:I97" si="16">$B95*E95/100</f>
        <v>45.54</v>
      </c>
      <c r="J95" s="27">
        <f t="shared" ref="J95:J97" si="17">$B95*F95/100</f>
        <v>181.5</v>
      </c>
    </row>
    <row r="96" spans="1:10" s="24" customFormat="1">
      <c r="A96" s="28" t="s">
        <v>285</v>
      </c>
      <c r="B96" s="24">
        <v>330</v>
      </c>
      <c r="C96" s="24">
        <v>0</v>
      </c>
      <c r="D96" s="24">
        <v>0</v>
      </c>
      <c r="E96" s="24">
        <v>14.3</v>
      </c>
      <c r="F96" s="27">
        <v>57</v>
      </c>
      <c r="G96" s="25">
        <f t="shared" si="14"/>
        <v>0</v>
      </c>
      <c r="H96" s="25">
        <f t="shared" si="15"/>
        <v>0</v>
      </c>
      <c r="I96" s="25">
        <f t="shared" si="16"/>
        <v>47.19</v>
      </c>
      <c r="J96" s="27">
        <f t="shared" si="17"/>
        <v>188.1</v>
      </c>
    </row>
    <row r="97" spans="1:10" s="24" customFormat="1">
      <c r="A97" s="28" t="s">
        <v>283</v>
      </c>
      <c r="B97" s="24">
        <v>330</v>
      </c>
      <c r="C97" s="24">
        <v>0</v>
      </c>
      <c r="D97" s="24">
        <v>0</v>
      </c>
      <c r="E97" s="24">
        <v>14.3</v>
      </c>
      <c r="F97" s="27">
        <v>57</v>
      </c>
      <c r="G97" s="25">
        <f t="shared" si="14"/>
        <v>0</v>
      </c>
      <c r="H97" s="25">
        <f t="shared" si="15"/>
        <v>0</v>
      </c>
      <c r="I97" s="25">
        <f t="shared" si="16"/>
        <v>47.19</v>
      </c>
      <c r="J97" s="27">
        <f t="shared" si="17"/>
        <v>188.1</v>
      </c>
    </row>
    <row r="98" spans="1:10" s="24" customFormat="1">
      <c r="A98" s="32"/>
      <c r="F98" s="27"/>
      <c r="G98" s="25"/>
      <c r="H98" s="25"/>
      <c r="I98" s="25"/>
      <c r="J98" s="27"/>
    </row>
    <row r="99" spans="1:10" s="24" customFormat="1">
      <c r="A99" s="39" t="s">
        <v>2</v>
      </c>
      <c r="F99" s="27"/>
      <c r="G99" s="25"/>
      <c r="H99" s="25"/>
      <c r="I99" s="25"/>
      <c r="J99" s="27"/>
    </row>
    <row r="100" spans="1:10" s="24" customFormat="1">
      <c r="A100" s="28" t="s">
        <v>104</v>
      </c>
      <c r="B100" s="24">
        <v>100</v>
      </c>
      <c r="C100" s="24">
        <v>0.2</v>
      </c>
      <c r="D100" s="24">
        <v>0.6</v>
      </c>
      <c r="E100" s="24">
        <v>5.2</v>
      </c>
      <c r="F100" s="27">
        <v>27</v>
      </c>
      <c r="G100" s="25">
        <f t="shared" ref="G100:J102" si="18">$B100*C100/100</f>
        <v>0.2</v>
      </c>
      <c r="H100" s="25">
        <f t="shared" si="18"/>
        <v>0.6</v>
      </c>
      <c r="I100" s="25">
        <f t="shared" si="18"/>
        <v>5.2</v>
      </c>
      <c r="J100" s="27">
        <f t="shared" si="18"/>
        <v>27</v>
      </c>
    </row>
    <row r="101" spans="1:10" s="24" customFormat="1">
      <c r="A101" s="28" t="s">
        <v>105</v>
      </c>
      <c r="B101" s="24">
        <v>200</v>
      </c>
      <c r="C101" s="24">
        <v>0.2</v>
      </c>
      <c r="D101" s="24">
        <v>0.5</v>
      </c>
      <c r="E101" s="24">
        <v>5.2</v>
      </c>
      <c r="F101" s="27">
        <v>26</v>
      </c>
      <c r="G101" s="25">
        <f t="shared" si="18"/>
        <v>0.4</v>
      </c>
      <c r="H101" s="25">
        <f>$B101*D101/100</f>
        <v>1</v>
      </c>
      <c r="I101" s="25">
        <f t="shared" si="18"/>
        <v>10.4</v>
      </c>
      <c r="J101" s="27">
        <f>$B101*F101/100</f>
        <v>52</v>
      </c>
    </row>
    <row r="102" spans="1:10" s="24" customFormat="1">
      <c r="A102" s="28" t="s">
        <v>106</v>
      </c>
      <c r="B102" s="24">
        <v>300</v>
      </c>
      <c r="C102" s="24">
        <v>0.2</v>
      </c>
      <c r="D102" s="24">
        <v>0.5</v>
      </c>
      <c r="E102" s="24">
        <v>5.2</v>
      </c>
      <c r="F102" s="27">
        <v>26</v>
      </c>
      <c r="G102" s="25">
        <f t="shared" si="18"/>
        <v>0.6</v>
      </c>
      <c r="H102" s="25">
        <f t="shared" si="18"/>
        <v>1.5</v>
      </c>
      <c r="I102" s="25">
        <f t="shared" si="18"/>
        <v>15.6</v>
      </c>
      <c r="J102" s="27">
        <f t="shared" si="18"/>
        <v>78</v>
      </c>
    </row>
    <row r="103" spans="1:10" s="24" customFormat="1">
      <c r="A103" s="28" t="s">
        <v>107</v>
      </c>
      <c r="B103" s="24">
        <v>195</v>
      </c>
      <c r="C103" s="24">
        <v>1.8</v>
      </c>
      <c r="D103" s="24">
        <v>1.3</v>
      </c>
      <c r="E103" s="24">
        <v>10.6</v>
      </c>
      <c r="F103" s="27">
        <v>61</v>
      </c>
      <c r="G103" s="25">
        <f t="shared" ref="G103:G111" si="19">$B103*C103/100</f>
        <v>3.51</v>
      </c>
      <c r="H103" s="25">
        <f t="shared" ref="H103:H111" si="20">$B103*D103/100</f>
        <v>2.5350000000000001</v>
      </c>
      <c r="I103" s="25">
        <f t="shared" ref="I103:I111" si="21">$B103*E103/100</f>
        <v>20.67</v>
      </c>
      <c r="J103" s="27">
        <f>$B103*F103/100</f>
        <v>118.95</v>
      </c>
    </row>
    <row r="104" spans="1:10" s="24" customFormat="1">
      <c r="A104" s="28" t="s">
        <v>108</v>
      </c>
      <c r="B104" s="24">
        <v>255</v>
      </c>
      <c r="C104" s="24">
        <v>1.9</v>
      </c>
      <c r="D104" s="24">
        <v>1.3</v>
      </c>
      <c r="E104" s="24">
        <v>9</v>
      </c>
      <c r="F104" s="27">
        <v>56</v>
      </c>
      <c r="G104" s="25">
        <f t="shared" si="19"/>
        <v>4.8449999999999998</v>
      </c>
      <c r="H104" s="25">
        <f t="shared" si="20"/>
        <v>3.3149999999999999</v>
      </c>
      <c r="I104" s="25">
        <f t="shared" si="21"/>
        <v>22.95</v>
      </c>
      <c r="J104" s="27">
        <f t="shared" ref="J104:J111" si="22">$B104*F104/100</f>
        <v>142.80000000000001</v>
      </c>
    </row>
    <row r="105" spans="1:10" s="24" customFormat="1">
      <c r="A105" s="28" t="s">
        <v>109</v>
      </c>
      <c r="B105" s="24">
        <v>275</v>
      </c>
      <c r="C105" s="24">
        <v>2.1</v>
      </c>
      <c r="D105" s="24">
        <v>1.4</v>
      </c>
      <c r="E105" s="24">
        <v>8.9</v>
      </c>
      <c r="F105" s="27">
        <v>57</v>
      </c>
      <c r="G105" s="25">
        <f t="shared" si="19"/>
        <v>5.7750000000000004</v>
      </c>
      <c r="H105" s="25">
        <f t="shared" si="20"/>
        <v>3.85</v>
      </c>
      <c r="I105" s="25">
        <f t="shared" si="21"/>
        <v>24.475000000000001</v>
      </c>
      <c r="J105" s="27">
        <f t="shared" si="22"/>
        <v>156.75</v>
      </c>
    </row>
    <row r="106" spans="1:10" s="24" customFormat="1">
      <c r="A106" s="28" t="s">
        <v>110</v>
      </c>
      <c r="B106" s="24">
        <v>345</v>
      </c>
      <c r="C106" s="24">
        <v>2.2000000000000002</v>
      </c>
      <c r="D106" s="24">
        <v>1.5</v>
      </c>
      <c r="E106" s="24">
        <v>8.1</v>
      </c>
      <c r="F106" s="27">
        <v>55</v>
      </c>
      <c r="G106" s="25">
        <f t="shared" si="19"/>
        <v>7.5900000000000007</v>
      </c>
      <c r="H106" s="25">
        <f t="shared" si="20"/>
        <v>5.1749999999999998</v>
      </c>
      <c r="I106" s="25">
        <f t="shared" si="21"/>
        <v>27.945</v>
      </c>
      <c r="J106" s="27">
        <f t="shared" si="22"/>
        <v>189.75</v>
      </c>
    </row>
    <row r="107" spans="1:10" s="24" customFormat="1">
      <c r="A107" s="28" t="s">
        <v>111</v>
      </c>
      <c r="B107" s="24">
        <v>200</v>
      </c>
      <c r="C107" s="24">
        <v>1.1000000000000001</v>
      </c>
      <c r="D107" s="24">
        <v>1.3</v>
      </c>
      <c r="E107" s="24">
        <v>7.2</v>
      </c>
      <c r="F107" s="27">
        <v>45</v>
      </c>
      <c r="G107" s="25">
        <f t="shared" si="19"/>
        <v>2.2000000000000002</v>
      </c>
      <c r="H107" s="25">
        <f t="shared" si="20"/>
        <v>2.6</v>
      </c>
      <c r="I107" s="25">
        <f t="shared" si="21"/>
        <v>14.4</v>
      </c>
      <c r="J107" s="27">
        <f t="shared" si="22"/>
        <v>90</v>
      </c>
    </row>
    <row r="108" spans="1:10" s="24" customFormat="1">
      <c r="A108" s="28" t="s">
        <v>112</v>
      </c>
      <c r="B108" s="24">
        <v>300</v>
      </c>
      <c r="C108" s="24">
        <v>0</v>
      </c>
      <c r="D108" s="24">
        <v>0</v>
      </c>
      <c r="E108" s="24">
        <v>5</v>
      </c>
      <c r="F108" s="27">
        <v>20</v>
      </c>
      <c r="G108" s="25">
        <f t="shared" si="19"/>
        <v>0</v>
      </c>
      <c r="H108" s="25">
        <f t="shared" si="20"/>
        <v>0</v>
      </c>
      <c r="I108" s="25">
        <f t="shared" si="21"/>
        <v>15</v>
      </c>
      <c r="J108" s="27">
        <f t="shared" si="22"/>
        <v>60</v>
      </c>
    </row>
    <row r="109" spans="1:10" s="24" customFormat="1">
      <c r="A109" s="28" t="s">
        <v>113</v>
      </c>
      <c r="B109" s="24">
        <v>400</v>
      </c>
      <c r="C109" s="24">
        <v>0</v>
      </c>
      <c r="D109" s="24">
        <v>0</v>
      </c>
      <c r="E109" s="24">
        <v>3.7</v>
      </c>
      <c r="F109" s="27">
        <v>15</v>
      </c>
      <c r="G109" s="25">
        <f t="shared" si="19"/>
        <v>0</v>
      </c>
      <c r="H109" s="25">
        <f t="shared" si="20"/>
        <v>0</v>
      </c>
      <c r="I109" s="25">
        <f t="shared" si="21"/>
        <v>14.8</v>
      </c>
      <c r="J109" s="27">
        <f t="shared" si="22"/>
        <v>60</v>
      </c>
    </row>
    <row r="110" spans="1:10" s="24" customFormat="1">
      <c r="A110" s="28" t="s">
        <v>114</v>
      </c>
      <c r="B110" s="24">
        <v>300</v>
      </c>
      <c r="C110" s="24">
        <v>0</v>
      </c>
      <c r="D110" s="24">
        <v>0</v>
      </c>
      <c r="E110" s="24">
        <v>5</v>
      </c>
      <c r="F110" s="27">
        <v>20</v>
      </c>
      <c r="G110" s="25">
        <f t="shared" si="19"/>
        <v>0</v>
      </c>
      <c r="H110" s="25">
        <f t="shared" si="20"/>
        <v>0</v>
      </c>
      <c r="I110" s="25">
        <f t="shared" si="21"/>
        <v>15</v>
      </c>
      <c r="J110" s="27">
        <f t="shared" si="22"/>
        <v>60</v>
      </c>
    </row>
    <row r="111" spans="1:10" s="24" customFormat="1">
      <c r="A111" s="28" t="s">
        <v>115</v>
      </c>
      <c r="B111" s="24">
        <v>400</v>
      </c>
      <c r="C111" s="24">
        <v>0</v>
      </c>
      <c r="D111" s="24">
        <v>0</v>
      </c>
      <c r="E111" s="24">
        <v>3.7</v>
      </c>
      <c r="F111" s="27">
        <v>15</v>
      </c>
      <c r="G111" s="25">
        <f t="shared" si="19"/>
        <v>0</v>
      </c>
      <c r="H111" s="25">
        <f t="shared" si="20"/>
        <v>0</v>
      </c>
      <c r="I111" s="25">
        <f t="shared" si="21"/>
        <v>14.8</v>
      </c>
      <c r="J111" s="27">
        <f t="shared" si="22"/>
        <v>60</v>
      </c>
    </row>
    <row r="112" spans="1:10" s="24" customFormat="1">
      <c r="A112" s="28"/>
      <c r="F112" s="27"/>
      <c r="G112" s="25"/>
      <c r="H112" s="25"/>
      <c r="I112" s="25"/>
      <c r="J112" s="27"/>
    </row>
    <row r="113" spans="1:10" s="24" customFormat="1">
      <c r="A113" s="39" t="s">
        <v>46</v>
      </c>
      <c r="F113" s="27"/>
      <c r="G113" s="25"/>
      <c r="H113" s="25"/>
      <c r="I113" s="25"/>
      <c r="J113" s="27"/>
    </row>
    <row r="114" spans="1:10" s="24" customFormat="1">
      <c r="A114" s="28" t="s">
        <v>103</v>
      </c>
      <c r="B114" s="24">
        <v>195</v>
      </c>
      <c r="C114" s="24">
        <v>1.8</v>
      </c>
      <c r="D114" s="24">
        <v>1.3</v>
      </c>
      <c r="E114" s="24">
        <v>3</v>
      </c>
      <c r="F114" s="27">
        <v>31</v>
      </c>
      <c r="G114" s="25">
        <f t="shared" ref="G114:G125" si="23">$B114*C114/100</f>
        <v>3.51</v>
      </c>
      <c r="H114" s="25">
        <f t="shared" ref="H114:H125" si="24">$B114*D114/100</f>
        <v>2.5350000000000001</v>
      </c>
      <c r="I114" s="25">
        <f t="shared" ref="I114:I125" si="25">$B114*E114/100</f>
        <v>5.85</v>
      </c>
      <c r="J114" s="27">
        <f t="shared" ref="J114:J125" si="26">$B114*F114/100</f>
        <v>60.45</v>
      </c>
    </row>
    <row r="115" spans="1:10" s="24" customFormat="1">
      <c r="A115" s="28" t="s">
        <v>116</v>
      </c>
      <c r="B115" s="24">
        <v>255</v>
      </c>
      <c r="C115" s="24">
        <v>1.9</v>
      </c>
      <c r="D115" s="24">
        <v>1.3</v>
      </c>
      <c r="E115" s="24">
        <v>3.1</v>
      </c>
      <c r="F115" s="27">
        <v>32</v>
      </c>
      <c r="G115" s="25">
        <f t="shared" si="23"/>
        <v>4.8449999999999998</v>
      </c>
      <c r="H115" s="25">
        <f t="shared" si="24"/>
        <v>3.3149999999999999</v>
      </c>
      <c r="I115" s="25">
        <f t="shared" si="25"/>
        <v>7.9050000000000002</v>
      </c>
      <c r="J115" s="27">
        <f t="shared" si="26"/>
        <v>81.599999999999994</v>
      </c>
    </row>
    <row r="116" spans="1:10" s="24" customFormat="1">
      <c r="A116" s="28" t="s">
        <v>117</v>
      </c>
      <c r="B116" s="24">
        <v>275</v>
      </c>
      <c r="C116" s="24">
        <v>2.1</v>
      </c>
      <c r="D116" s="24">
        <v>1.4</v>
      </c>
      <c r="E116" s="24">
        <v>3.5</v>
      </c>
      <c r="F116" s="27">
        <v>35</v>
      </c>
      <c r="G116" s="25">
        <f t="shared" si="23"/>
        <v>5.7750000000000004</v>
      </c>
      <c r="H116" s="25">
        <f t="shared" si="24"/>
        <v>3.85</v>
      </c>
      <c r="I116" s="25">
        <f t="shared" si="25"/>
        <v>9.625</v>
      </c>
      <c r="J116" s="27">
        <f t="shared" si="26"/>
        <v>96.25</v>
      </c>
    </row>
    <row r="117" spans="1:10" s="24" customFormat="1">
      <c r="A117" s="28" t="s">
        <v>118</v>
      </c>
      <c r="B117" s="24">
        <v>345</v>
      </c>
      <c r="C117" s="24">
        <v>2.2000000000000002</v>
      </c>
      <c r="D117" s="24">
        <v>1.5</v>
      </c>
      <c r="E117" s="24">
        <v>3.7</v>
      </c>
      <c r="F117" s="27">
        <v>37</v>
      </c>
      <c r="G117" s="25">
        <f t="shared" si="23"/>
        <v>7.5900000000000007</v>
      </c>
      <c r="H117" s="25">
        <f t="shared" si="24"/>
        <v>5.1749999999999998</v>
      </c>
      <c r="I117" s="25">
        <f t="shared" si="25"/>
        <v>12.765000000000001</v>
      </c>
      <c r="J117" s="27">
        <f t="shared" si="26"/>
        <v>127.65</v>
      </c>
    </row>
    <row r="118" spans="1:10" s="24" customFormat="1">
      <c r="A118" s="28" t="s">
        <v>119</v>
      </c>
      <c r="B118" s="24">
        <v>32</v>
      </c>
      <c r="C118" s="24">
        <v>0</v>
      </c>
      <c r="D118" s="24">
        <v>0</v>
      </c>
      <c r="E118" s="24">
        <v>49.2</v>
      </c>
      <c r="F118" s="27">
        <v>187</v>
      </c>
      <c r="G118" s="25">
        <f t="shared" si="23"/>
        <v>0</v>
      </c>
      <c r="H118" s="25">
        <f t="shared" si="24"/>
        <v>0</v>
      </c>
      <c r="I118" s="25">
        <f t="shared" si="25"/>
        <v>15.744000000000002</v>
      </c>
      <c r="J118" s="27">
        <f t="shared" si="26"/>
        <v>59.84</v>
      </c>
    </row>
    <row r="119" spans="1:10" s="24" customFormat="1">
      <c r="A119" s="28" t="s">
        <v>120</v>
      </c>
      <c r="B119" s="24">
        <v>32</v>
      </c>
      <c r="C119" s="24">
        <v>0</v>
      </c>
      <c r="D119" s="24">
        <v>0</v>
      </c>
      <c r="E119" s="24">
        <v>49.4</v>
      </c>
      <c r="F119" s="27">
        <v>188</v>
      </c>
      <c r="G119" s="25">
        <f t="shared" si="23"/>
        <v>0</v>
      </c>
      <c r="H119" s="25">
        <f t="shared" si="24"/>
        <v>0</v>
      </c>
      <c r="I119" s="25">
        <f t="shared" si="25"/>
        <v>15.808</v>
      </c>
      <c r="J119" s="27">
        <f t="shared" si="26"/>
        <v>60.16</v>
      </c>
    </row>
    <row r="120" spans="1:10" s="24" customFormat="1">
      <c r="A120" s="28" t="s">
        <v>121</v>
      </c>
      <c r="B120" s="24">
        <v>32</v>
      </c>
      <c r="C120" s="24">
        <v>0</v>
      </c>
      <c r="D120" s="24">
        <v>0</v>
      </c>
      <c r="E120" s="24">
        <v>49.4</v>
      </c>
      <c r="F120" s="27">
        <v>188</v>
      </c>
      <c r="G120" s="25">
        <f>$B120*C120/100</f>
        <v>0</v>
      </c>
      <c r="H120" s="25">
        <f t="shared" si="24"/>
        <v>0</v>
      </c>
      <c r="I120" s="25">
        <f>$B120*E120/100</f>
        <v>15.808</v>
      </c>
      <c r="J120" s="27">
        <f>$B120*F120/100</f>
        <v>60.16</v>
      </c>
    </row>
    <row r="121" spans="1:10" s="24" customFormat="1">
      <c r="A121" s="65" t="s">
        <v>121</v>
      </c>
      <c r="B121" s="24">
        <v>24</v>
      </c>
      <c r="C121" s="24">
        <v>0</v>
      </c>
      <c r="D121" s="24">
        <v>0</v>
      </c>
      <c r="E121" s="24">
        <v>83.5</v>
      </c>
      <c r="F121" s="27">
        <v>342</v>
      </c>
      <c r="G121" s="25">
        <f>$B121*C121/100</f>
        <v>0</v>
      </c>
      <c r="H121" s="25">
        <f t="shared" ref="H121" si="27">$B121*D121/100</f>
        <v>0</v>
      </c>
      <c r="I121" s="25">
        <f>$B121*E121/100</f>
        <v>20.04</v>
      </c>
      <c r="J121" s="27">
        <f>$B121*F121/100</f>
        <v>82.08</v>
      </c>
    </row>
    <row r="122" spans="1:10" s="64" customFormat="1" ht="11.25" customHeight="1">
      <c r="A122" s="65" t="s">
        <v>325</v>
      </c>
      <c r="B122" s="55"/>
    </row>
    <row r="123" spans="1:10" s="24" customFormat="1" ht="11.25" customHeight="1">
      <c r="A123" s="65" t="s">
        <v>122</v>
      </c>
      <c r="B123" s="24">
        <v>40</v>
      </c>
      <c r="C123" s="24">
        <v>0</v>
      </c>
      <c r="D123" s="24">
        <v>0</v>
      </c>
      <c r="E123" s="24">
        <v>49.2</v>
      </c>
      <c r="F123" s="27">
        <v>187</v>
      </c>
      <c r="G123" s="25">
        <f t="shared" si="23"/>
        <v>0</v>
      </c>
      <c r="H123" s="25">
        <f t="shared" si="24"/>
        <v>0</v>
      </c>
      <c r="I123" s="25">
        <f t="shared" si="25"/>
        <v>19.68</v>
      </c>
      <c r="J123" s="27">
        <f t="shared" si="26"/>
        <v>74.8</v>
      </c>
    </row>
    <row r="124" spans="1:10" s="24" customFormat="1">
      <c r="A124" s="65" t="s">
        <v>123</v>
      </c>
      <c r="B124" s="24">
        <v>40</v>
      </c>
      <c r="C124" s="24">
        <v>0</v>
      </c>
      <c r="D124" s="24">
        <v>0</v>
      </c>
      <c r="E124" s="24">
        <v>49.4</v>
      </c>
      <c r="F124" s="27">
        <v>188</v>
      </c>
      <c r="G124" s="25">
        <f t="shared" si="23"/>
        <v>0</v>
      </c>
      <c r="H124" s="25">
        <f t="shared" si="24"/>
        <v>0</v>
      </c>
      <c r="I124" s="25">
        <f t="shared" si="25"/>
        <v>19.760000000000002</v>
      </c>
      <c r="J124" s="27">
        <f t="shared" si="26"/>
        <v>75.2</v>
      </c>
    </row>
    <row r="125" spans="1:10" s="24" customFormat="1">
      <c r="A125" s="65" t="s">
        <v>124</v>
      </c>
      <c r="B125" s="24">
        <v>40</v>
      </c>
      <c r="C125" s="24">
        <v>0</v>
      </c>
      <c r="D125" s="24">
        <v>0</v>
      </c>
      <c r="E125" s="24">
        <v>49.4</v>
      </c>
      <c r="F125" s="27">
        <v>188</v>
      </c>
      <c r="G125" s="25">
        <f t="shared" si="23"/>
        <v>0</v>
      </c>
      <c r="H125" s="25">
        <f t="shared" si="24"/>
        <v>0</v>
      </c>
      <c r="I125" s="25">
        <f t="shared" si="25"/>
        <v>19.760000000000002</v>
      </c>
      <c r="J125" s="27">
        <f t="shared" si="26"/>
        <v>75.2</v>
      </c>
    </row>
    <row r="126" spans="1:10" s="24" customFormat="1">
      <c r="A126" s="65" t="s">
        <v>324</v>
      </c>
      <c r="B126" s="24">
        <v>32</v>
      </c>
      <c r="C126" s="24">
        <v>0</v>
      </c>
      <c r="D126" s="24">
        <v>0</v>
      </c>
      <c r="E126" s="24">
        <v>83.5</v>
      </c>
      <c r="F126" s="27">
        <v>342</v>
      </c>
      <c r="G126" s="25">
        <f t="shared" ref="G126" si="28">$B126*C126/100</f>
        <v>0</v>
      </c>
      <c r="H126" s="25">
        <f t="shared" ref="H126" si="29">$B126*D126/100</f>
        <v>0</v>
      </c>
      <c r="I126" s="25">
        <f>$B126*E126/100</f>
        <v>26.72</v>
      </c>
      <c r="J126" s="27">
        <f t="shared" ref="J126" si="30">$B126*F126/100</f>
        <v>109.44</v>
      </c>
    </row>
    <row r="127" spans="1:10" s="24" customFormat="1">
      <c r="A127" s="28"/>
      <c r="F127" s="27"/>
      <c r="G127" s="25"/>
      <c r="H127" s="25"/>
      <c r="I127" s="25"/>
      <c r="J127" s="27"/>
    </row>
    <row r="128" spans="1:10" s="24" customFormat="1">
      <c r="A128" s="39" t="s">
        <v>3</v>
      </c>
      <c r="F128" s="27"/>
      <c r="G128" s="25"/>
      <c r="H128" s="25"/>
      <c r="I128" s="25"/>
      <c r="J128" s="27"/>
    </row>
    <row r="129" spans="1:10" s="24" customFormat="1">
      <c r="A129" s="46" t="s">
        <v>126</v>
      </c>
      <c r="B129" s="24">
        <v>300</v>
      </c>
      <c r="C129" s="24">
        <v>0</v>
      </c>
      <c r="D129" s="24">
        <v>0</v>
      </c>
      <c r="E129" s="24">
        <v>4.7</v>
      </c>
      <c r="F129" s="27">
        <v>46</v>
      </c>
      <c r="G129" s="25">
        <f t="shared" ref="G129:J132" si="31">$B129*C129/100</f>
        <v>0</v>
      </c>
      <c r="H129" s="25">
        <f t="shared" si="31"/>
        <v>0</v>
      </c>
      <c r="I129" s="25">
        <f t="shared" si="31"/>
        <v>14.1</v>
      </c>
      <c r="J129" s="27">
        <f t="shared" si="31"/>
        <v>138</v>
      </c>
    </row>
    <row r="130" spans="1:10" s="24" customFormat="1">
      <c r="A130" s="46" t="s">
        <v>127</v>
      </c>
      <c r="B130" s="24">
        <v>500</v>
      </c>
      <c r="C130" s="24">
        <v>0</v>
      </c>
      <c r="D130" s="24">
        <v>0</v>
      </c>
      <c r="E130" s="24">
        <v>4.7</v>
      </c>
      <c r="F130" s="27">
        <v>46</v>
      </c>
      <c r="G130" s="25">
        <f t="shared" si="31"/>
        <v>0</v>
      </c>
      <c r="H130" s="25">
        <f t="shared" si="31"/>
        <v>0</v>
      </c>
      <c r="I130" s="25">
        <f t="shared" si="31"/>
        <v>23.5</v>
      </c>
      <c r="J130" s="27">
        <f t="shared" si="31"/>
        <v>230</v>
      </c>
    </row>
    <row r="131" spans="1:10" s="24" customFormat="1">
      <c r="A131" s="46" t="s">
        <v>269</v>
      </c>
      <c r="B131" s="24">
        <v>300</v>
      </c>
      <c r="C131" s="24">
        <v>0</v>
      </c>
      <c r="D131" s="24">
        <v>0</v>
      </c>
      <c r="E131" s="24">
        <v>4.5999999999999996</v>
      </c>
      <c r="F131" s="27">
        <v>42</v>
      </c>
      <c r="G131" s="25">
        <f t="shared" si="31"/>
        <v>0</v>
      </c>
      <c r="H131" s="25">
        <f t="shared" si="31"/>
        <v>0</v>
      </c>
      <c r="I131" s="25">
        <f t="shared" si="31"/>
        <v>13.8</v>
      </c>
      <c r="J131" s="27">
        <f t="shared" si="31"/>
        <v>126</v>
      </c>
    </row>
    <row r="132" spans="1:10" s="24" customFormat="1">
      <c r="A132" s="46" t="s">
        <v>270</v>
      </c>
      <c r="B132" s="24">
        <v>500</v>
      </c>
      <c r="C132" s="24">
        <v>0</v>
      </c>
      <c r="D132" s="24">
        <v>0</v>
      </c>
      <c r="E132" s="24">
        <v>4.5999999999999996</v>
      </c>
      <c r="F132" s="27">
        <v>42</v>
      </c>
      <c r="G132" s="25">
        <f t="shared" si="31"/>
        <v>0</v>
      </c>
      <c r="H132" s="25">
        <f t="shared" si="31"/>
        <v>0</v>
      </c>
      <c r="I132" s="25">
        <f t="shared" si="31"/>
        <v>23</v>
      </c>
      <c r="J132" s="27">
        <f t="shared" si="31"/>
        <v>210</v>
      </c>
    </row>
    <row r="133" spans="1:10" s="24" customFormat="1">
      <c r="A133" s="46"/>
      <c r="F133" s="27"/>
      <c r="G133" s="25"/>
      <c r="H133" s="25"/>
      <c r="I133" s="25"/>
      <c r="J133" s="27"/>
    </row>
    <row r="134" spans="1:10" s="24" customFormat="1">
      <c r="A134" s="33" t="s">
        <v>10</v>
      </c>
      <c r="F134" s="27"/>
      <c r="G134" s="25"/>
      <c r="H134" s="25"/>
      <c r="I134" s="25"/>
      <c r="J134" s="27"/>
    </row>
    <row r="135" spans="1:10" s="24" customFormat="1">
      <c r="A135" s="42" t="s">
        <v>125</v>
      </c>
      <c r="B135" s="24">
        <v>90</v>
      </c>
      <c r="C135" s="24">
        <v>4.5</v>
      </c>
      <c r="D135" s="24">
        <v>23.5</v>
      </c>
      <c r="E135" s="24">
        <v>54.5</v>
      </c>
      <c r="F135" s="24">
        <v>452</v>
      </c>
      <c r="G135" s="25">
        <f t="shared" ref="G135:J141" si="32">$B135*C135/100</f>
        <v>4.05</v>
      </c>
      <c r="H135" s="25">
        <f t="shared" si="32"/>
        <v>21.15</v>
      </c>
      <c r="I135" s="25">
        <f t="shared" si="32"/>
        <v>49.05</v>
      </c>
      <c r="J135" s="27">
        <f>$B135*F135/100</f>
        <v>406.8</v>
      </c>
    </row>
    <row r="136" spans="1:10" s="24" customFormat="1">
      <c r="A136" s="42" t="s">
        <v>214</v>
      </c>
      <c r="B136" s="24">
        <v>109</v>
      </c>
      <c r="C136" s="24">
        <v>3.8</v>
      </c>
      <c r="D136" s="24">
        <v>19.399999999999999</v>
      </c>
      <c r="E136" s="24">
        <v>56</v>
      </c>
      <c r="F136" s="24">
        <v>414</v>
      </c>
      <c r="G136" s="25">
        <f t="shared" si="32"/>
        <v>4.1419999999999995</v>
      </c>
      <c r="H136" s="25">
        <f t="shared" si="32"/>
        <v>21.146000000000001</v>
      </c>
      <c r="I136" s="25">
        <f>$B136*E136/100</f>
        <v>61.04</v>
      </c>
      <c r="J136" s="27">
        <f>$B136*F136/100</f>
        <v>451.26</v>
      </c>
    </row>
    <row r="137" spans="1:10" s="24" customFormat="1">
      <c r="A137" s="42" t="s">
        <v>211</v>
      </c>
      <c r="B137" s="24">
        <v>109</v>
      </c>
      <c r="C137" s="24">
        <v>5.6</v>
      </c>
      <c r="D137" s="24">
        <v>20.399999999999999</v>
      </c>
      <c r="E137" s="24">
        <v>57.3</v>
      </c>
      <c r="F137" s="24">
        <v>435</v>
      </c>
      <c r="G137" s="25">
        <f t="shared" si="32"/>
        <v>6.1040000000000001</v>
      </c>
      <c r="H137" s="25">
        <f t="shared" si="32"/>
        <v>22.236000000000001</v>
      </c>
      <c r="I137" s="25">
        <f t="shared" si="32"/>
        <v>62.457000000000001</v>
      </c>
      <c r="J137" s="27">
        <f t="shared" si="32"/>
        <v>474.15</v>
      </c>
    </row>
    <row r="138" spans="1:10" s="24" customFormat="1">
      <c r="A138" s="42" t="s">
        <v>212</v>
      </c>
      <c r="B138" s="24">
        <v>109</v>
      </c>
      <c r="C138" s="24">
        <v>4.3</v>
      </c>
      <c r="D138" s="24">
        <v>19.8</v>
      </c>
      <c r="E138" s="24">
        <v>58.4</v>
      </c>
      <c r="F138" s="24">
        <v>430</v>
      </c>
      <c r="G138" s="25">
        <f t="shared" si="32"/>
        <v>4.6870000000000003</v>
      </c>
      <c r="H138" s="25">
        <f t="shared" si="32"/>
        <v>21.582000000000004</v>
      </c>
      <c r="I138" s="25">
        <f t="shared" si="32"/>
        <v>63.655999999999992</v>
      </c>
      <c r="J138" s="27">
        <f t="shared" si="32"/>
        <v>468.7</v>
      </c>
    </row>
    <row r="139" spans="1:10" s="24" customFormat="1">
      <c r="A139" s="42" t="s">
        <v>128</v>
      </c>
      <c r="B139" s="24">
        <v>130</v>
      </c>
      <c r="C139" s="24">
        <v>4.3</v>
      </c>
      <c r="D139" s="24">
        <v>17.5</v>
      </c>
      <c r="E139" s="24">
        <v>44.5</v>
      </c>
      <c r="F139" s="24">
        <v>353</v>
      </c>
      <c r="G139" s="25">
        <f t="shared" si="32"/>
        <v>5.59</v>
      </c>
      <c r="H139" s="25">
        <f t="shared" si="32"/>
        <v>22.75</v>
      </c>
      <c r="I139" s="25">
        <f t="shared" si="32"/>
        <v>57.85</v>
      </c>
      <c r="J139" s="27">
        <f>$B139*F139/100</f>
        <v>458.9</v>
      </c>
    </row>
    <row r="140" spans="1:10" s="24" customFormat="1">
      <c r="A140" s="42" t="s">
        <v>213</v>
      </c>
      <c r="B140" s="24">
        <v>149</v>
      </c>
      <c r="C140" s="24">
        <v>3.8</v>
      </c>
      <c r="D140" s="24">
        <v>15.3</v>
      </c>
      <c r="E140" s="24">
        <v>46.9</v>
      </c>
      <c r="F140" s="24">
        <v>340</v>
      </c>
      <c r="G140" s="25">
        <f t="shared" si="32"/>
        <v>5.661999999999999</v>
      </c>
      <c r="H140" s="25">
        <f t="shared" si="32"/>
        <v>22.797000000000004</v>
      </c>
      <c r="I140" s="25">
        <f t="shared" si="32"/>
        <v>69.881</v>
      </c>
      <c r="J140" s="27">
        <f t="shared" si="32"/>
        <v>506.6</v>
      </c>
    </row>
    <row r="141" spans="1:10" s="24" customFormat="1">
      <c r="A141" s="42" t="s">
        <v>129</v>
      </c>
      <c r="B141" s="24">
        <v>149</v>
      </c>
      <c r="C141" s="24">
        <v>5.2</v>
      </c>
      <c r="D141" s="24">
        <v>16</v>
      </c>
      <c r="E141" s="24">
        <v>47.9</v>
      </c>
      <c r="F141" s="24">
        <v>356</v>
      </c>
      <c r="G141" s="25">
        <f t="shared" si="32"/>
        <v>7.7480000000000011</v>
      </c>
      <c r="H141" s="25">
        <f t="shared" si="32"/>
        <v>23.84</v>
      </c>
      <c r="I141" s="25">
        <f t="shared" si="32"/>
        <v>71.370999999999995</v>
      </c>
      <c r="J141" s="27">
        <f t="shared" si="32"/>
        <v>530.44000000000005</v>
      </c>
    </row>
    <row r="142" spans="1:10" s="24" customFormat="1">
      <c r="A142" s="42" t="s">
        <v>130</v>
      </c>
      <c r="B142" s="24">
        <v>149</v>
      </c>
      <c r="C142" s="24">
        <v>4.2</v>
      </c>
      <c r="D142" s="24">
        <v>15.6</v>
      </c>
      <c r="E142" s="24">
        <v>48.7</v>
      </c>
      <c r="F142" s="24">
        <v>352</v>
      </c>
      <c r="G142" s="25">
        <f t="shared" ref="G142:G150" si="33">$B142*C142/100</f>
        <v>6.2580000000000009</v>
      </c>
      <c r="H142" s="25">
        <f t="shared" ref="H142:H150" si="34">$B142*D142/100</f>
        <v>23.244</v>
      </c>
      <c r="I142" s="25">
        <f t="shared" ref="I142:I150" si="35">$B142*E142/100</f>
        <v>72.563000000000002</v>
      </c>
      <c r="J142" s="27">
        <f t="shared" ref="J142:J150" si="36">$B142*F142/100</f>
        <v>524.48</v>
      </c>
    </row>
    <row r="143" spans="1:10" s="24" customFormat="1">
      <c r="A143" s="42" t="s">
        <v>288</v>
      </c>
      <c r="B143" s="24">
        <v>103</v>
      </c>
      <c r="C143" s="24">
        <v>3.3</v>
      </c>
      <c r="D143" s="24">
        <v>23</v>
      </c>
      <c r="E143" s="24">
        <v>25.4</v>
      </c>
      <c r="F143" s="24">
        <v>328</v>
      </c>
      <c r="G143" s="25">
        <f t="shared" si="33"/>
        <v>3.3989999999999996</v>
      </c>
      <c r="H143" s="25">
        <f t="shared" si="34"/>
        <v>23.69</v>
      </c>
      <c r="I143" s="25">
        <f t="shared" si="35"/>
        <v>26.161999999999999</v>
      </c>
      <c r="J143" s="27">
        <f t="shared" si="36"/>
        <v>337.84</v>
      </c>
    </row>
    <row r="144" spans="1:10" s="24" customFormat="1">
      <c r="A144" s="42" t="s">
        <v>289</v>
      </c>
      <c r="B144" s="24">
        <v>122</v>
      </c>
      <c r="C144" s="24">
        <v>2.9</v>
      </c>
      <c r="D144" s="24">
        <v>19.399999999999999</v>
      </c>
      <c r="E144" s="24">
        <v>31.3</v>
      </c>
      <c r="F144" s="24">
        <v>311</v>
      </c>
      <c r="G144" s="25">
        <f t="shared" si="33"/>
        <v>3.5380000000000003</v>
      </c>
      <c r="H144" s="25">
        <f t="shared" si="34"/>
        <v>23.667999999999996</v>
      </c>
      <c r="I144" s="25">
        <f t="shared" si="35"/>
        <v>38.186</v>
      </c>
      <c r="J144" s="27">
        <f t="shared" si="36"/>
        <v>379.42</v>
      </c>
    </row>
    <row r="145" spans="1:10" s="24" customFormat="1">
      <c r="A145" s="42" t="s">
        <v>290</v>
      </c>
      <c r="B145" s="24">
        <v>122</v>
      </c>
      <c r="C145" s="24">
        <v>4.5</v>
      </c>
      <c r="D145" s="24">
        <v>20.3</v>
      </c>
      <c r="E145" s="24">
        <v>32.5</v>
      </c>
      <c r="F145" s="24">
        <v>331</v>
      </c>
      <c r="G145" s="25">
        <f t="shared" si="33"/>
        <v>5.49</v>
      </c>
      <c r="H145" s="25">
        <f t="shared" si="34"/>
        <v>24.765999999999998</v>
      </c>
      <c r="I145" s="25">
        <f t="shared" si="35"/>
        <v>39.65</v>
      </c>
      <c r="J145" s="27">
        <f t="shared" si="36"/>
        <v>403.82</v>
      </c>
    </row>
    <row r="146" spans="1:10" s="24" customFormat="1">
      <c r="A146" s="42" t="s">
        <v>291</v>
      </c>
      <c r="B146" s="24">
        <v>122</v>
      </c>
      <c r="C146" s="24">
        <v>3.3</v>
      </c>
      <c r="D146" s="24">
        <v>19.8</v>
      </c>
      <c r="E146" s="24">
        <v>33.4</v>
      </c>
      <c r="F146" s="24">
        <v>325</v>
      </c>
      <c r="G146" s="25">
        <f t="shared" si="33"/>
        <v>4.0259999999999998</v>
      </c>
      <c r="H146" s="25">
        <f t="shared" si="34"/>
        <v>24.155999999999999</v>
      </c>
      <c r="I146" s="25">
        <f t="shared" si="35"/>
        <v>40.747999999999998</v>
      </c>
      <c r="J146" s="27">
        <f t="shared" si="36"/>
        <v>396.5</v>
      </c>
    </row>
    <row r="147" spans="1:10" s="24" customFormat="1">
      <c r="A147" s="26" t="s">
        <v>131</v>
      </c>
      <c r="B147" s="24">
        <v>70</v>
      </c>
      <c r="C147" s="24">
        <v>3.6</v>
      </c>
      <c r="D147" s="24">
        <v>17</v>
      </c>
      <c r="E147" s="24">
        <v>45.9</v>
      </c>
      <c r="F147" s="24">
        <v>351</v>
      </c>
      <c r="G147" s="25">
        <f t="shared" si="33"/>
        <v>2.52</v>
      </c>
      <c r="H147" s="25">
        <f t="shared" si="34"/>
        <v>11.9</v>
      </c>
      <c r="I147" s="25">
        <f t="shared" si="35"/>
        <v>32.130000000000003</v>
      </c>
      <c r="J147" s="27">
        <f t="shared" si="36"/>
        <v>245.7</v>
      </c>
    </row>
    <row r="148" spans="1:10" s="24" customFormat="1">
      <c r="A148" s="26" t="s">
        <v>132</v>
      </c>
      <c r="B148" s="24">
        <v>73</v>
      </c>
      <c r="C148" s="24">
        <v>4.8</v>
      </c>
      <c r="D148" s="24">
        <v>9.1</v>
      </c>
      <c r="E148" s="24">
        <v>44.2</v>
      </c>
      <c r="F148" s="24">
        <v>278</v>
      </c>
      <c r="G148" s="25">
        <f t="shared" si="33"/>
        <v>3.5039999999999996</v>
      </c>
      <c r="H148" s="25">
        <f t="shared" si="34"/>
        <v>6.6429999999999998</v>
      </c>
      <c r="I148" s="25">
        <f t="shared" si="35"/>
        <v>32.266000000000005</v>
      </c>
      <c r="J148" s="27">
        <f t="shared" si="36"/>
        <v>202.94</v>
      </c>
    </row>
    <row r="149" spans="1:10" s="24" customFormat="1">
      <c r="A149" s="26" t="s">
        <v>286</v>
      </c>
      <c r="B149" s="24">
        <v>50</v>
      </c>
      <c r="C149" s="24">
        <v>6.6</v>
      </c>
      <c r="D149" s="24">
        <v>22.1</v>
      </c>
      <c r="E149" s="24">
        <v>60.9</v>
      </c>
      <c r="F149" s="24">
        <v>469</v>
      </c>
      <c r="G149" s="25">
        <f t="shared" si="33"/>
        <v>3.3</v>
      </c>
      <c r="H149" s="25">
        <f t="shared" si="34"/>
        <v>11.05</v>
      </c>
      <c r="I149" s="25">
        <f t="shared" si="35"/>
        <v>30.45</v>
      </c>
      <c r="J149" s="27">
        <f t="shared" si="36"/>
        <v>234.5</v>
      </c>
    </row>
    <row r="150" spans="1:10" s="24" customFormat="1">
      <c r="A150" s="26" t="s">
        <v>287</v>
      </c>
      <c r="B150" s="24">
        <v>50</v>
      </c>
      <c r="C150" s="24">
        <v>7.1</v>
      </c>
      <c r="D150" s="24">
        <v>20.6</v>
      </c>
      <c r="E150" s="24">
        <v>63.7</v>
      </c>
      <c r="F150" s="24">
        <v>469</v>
      </c>
      <c r="G150" s="25">
        <f t="shared" si="33"/>
        <v>3.55</v>
      </c>
      <c r="H150" s="25">
        <f t="shared" si="34"/>
        <v>10.3</v>
      </c>
      <c r="I150" s="25">
        <f t="shared" si="35"/>
        <v>31.85</v>
      </c>
      <c r="J150" s="27">
        <f t="shared" si="36"/>
        <v>234.5</v>
      </c>
    </row>
    <row r="151" spans="1:10" s="24" customFormat="1">
      <c r="A151" s="26"/>
      <c r="G151" s="25"/>
      <c r="H151" s="25"/>
      <c r="I151" s="25"/>
      <c r="J151" s="27"/>
    </row>
    <row r="152" spans="1:10" s="24" customFormat="1">
      <c r="A152" s="33" t="s">
        <v>9</v>
      </c>
      <c r="J152" s="27"/>
    </row>
    <row r="153" spans="1:10" s="24" customFormat="1">
      <c r="A153" s="29" t="s">
        <v>133</v>
      </c>
      <c r="B153" s="24">
        <v>120</v>
      </c>
      <c r="C153" s="24">
        <v>3.9</v>
      </c>
      <c r="D153" s="24">
        <v>4</v>
      </c>
      <c r="E153" s="24">
        <v>22.1</v>
      </c>
      <c r="F153" s="24">
        <v>140</v>
      </c>
      <c r="G153" s="25">
        <f t="shared" ref="G153:J159" si="37">$B153*C153/100</f>
        <v>4.68</v>
      </c>
      <c r="H153" s="25">
        <f t="shared" si="37"/>
        <v>4.8</v>
      </c>
      <c r="I153" s="25">
        <f t="shared" si="37"/>
        <v>26.52</v>
      </c>
      <c r="J153" s="27">
        <f t="shared" si="37"/>
        <v>168</v>
      </c>
    </row>
    <row r="154" spans="1:10" s="24" customFormat="1">
      <c r="A154" s="29" t="s">
        <v>210</v>
      </c>
      <c r="B154" s="24">
        <v>19</v>
      </c>
      <c r="C154" s="24">
        <v>0.5</v>
      </c>
      <c r="D154" s="24">
        <v>0.1</v>
      </c>
      <c r="E154" s="24">
        <v>63.1</v>
      </c>
      <c r="F154" s="24">
        <v>256</v>
      </c>
      <c r="G154" s="25">
        <f t="shared" si="37"/>
        <v>9.5000000000000001E-2</v>
      </c>
      <c r="H154" s="25">
        <f t="shared" si="37"/>
        <v>1.9000000000000003E-2</v>
      </c>
      <c r="I154" s="25">
        <f t="shared" si="37"/>
        <v>11.989000000000001</v>
      </c>
      <c r="J154" s="27">
        <f>$B154*F154/100</f>
        <v>48.64</v>
      </c>
    </row>
    <row r="155" spans="1:10" s="24" customFormat="1">
      <c r="A155" s="42" t="s">
        <v>134</v>
      </c>
      <c r="B155" s="24">
        <v>19</v>
      </c>
      <c r="C155" s="24">
        <v>11</v>
      </c>
      <c r="D155" s="24">
        <v>5.7</v>
      </c>
      <c r="E155" s="24">
        <v>70.8</v>
      </c>
      <c r="F155" s="24">
        <v>380</v>
      </c>
      <c r="G155" s="25">
        <f t="shared" si="37"/>
        <v>2.09</v>
      </c>
      <c r="H155" s="25">
        <f t="shared" si="37"/>
        <v>1.083</v>
      </c>
      <c r="I155" s="25">
        <f t="shared" si="37"/>
        <v>13.452</v>
      </c>
      <c r="J155" s="27">
        <f t="shared" si="37"/>
        <v>72.2</v>
      </c>
    </row>
    <row r="156" spans="1:10" s="24" customFormat="1">
      <c r="A156" s="29" t="s">
        <v>135</v>
      </c>
      <c r="B156" s="24">
        <v>19</v>
      </c>
      <c r="C156" s="24">
        <v>3.5</v>
      </c>
      <c r="D156" s="24">
        <v>2.5</v>
      </c>
      <c r="E156" s="24">
        <v>77</v>
      </c>
      <c r="F156" s="24">
        <v>344</v>
      </c>
      <c r="G156" s="25">
        <f t="shared" si="37"/>
        <v>0.66500000000000004</v>
      </c>
      <c r="H156" s="25">
        <f t="shared" si="37"/>
        <v>0.47499999999999998</v>
      </c>
      <c r="I156" s="25">
        <f t="shared" si="37"/>
        <v>14.63</v>
      </c>
      <c r="J156" s="27">
        <f t="shared" si="37"/>
        <v>65.36</v>
      </c>
    </row>
    <row r="157" spans="1:10" s="24" customFormat="1">
      <c r="A157" s="29" t="s">
        <v>136</v>
      </c>
      <c r="B157" s="24">
        <v>85</v>
      </c>
      <c r="C157" s="24">
        <v>4.4000000000000004</v>
      </c>
      <c r="D157" s="24">
        <v>3.9</v>
      </c>
      <c r="E157" s="24">
        <v>25.3</v>
      </c>
      <c r="F157" s="24">
        <v>154</v>
      </c>
      <c r="G157" s="25">
        <f t="shared" si="37"/>
        <v>3.7400000000000007</v>
      </c>
      <c r="H157" s="25">
        <f t="shared" si="37"/>
        <v>3.3149999999999999</v>
      </c>
      <c r="I157" s="25">
        <f t="shared" si="37"/>
        <v>21.504999999999999</v>
      </c>
      <c r="J157" s="27">
        <f>$B157*F157/100</f>
        <v>130.9</v>
      </c>
    </row>
    <row r="158" spans="1:10" s="24" customFormat="1">
      <c r="A158" s="26" t="s">
        <v>230</v>
      </c>
      <c r="B158" s="24">
        <v>149</v>
      </c>
      <c r="C158" s="24">
        <v>3.7</v>
      </c>
      <c r="D158" s="24">
        <v>3.4</v>
      </c>
      <c r="E158" s="24">
        <v>31</v>
      </c>
      <c r="F158" s="24">
        <v>169</v>
      </c>
      <c r="G158" s="25">
        <f t="shared" si="37"/>
        <v>5.5130000000000008</v>
      </c>
      <c r="H158" s="25">
        <f t="shared" si="37"/>
        <v>5.0659999999999998</v>
      </c>
      <c r="I158" s="25">
        <f t="shared" si="37"/>
        <v>46.19</v>
      </c>
      <c r="J158" s="27">
        <f t="shared" si="37"/>
        <v>251.81</v>
      </c>
    </row>
    <row r="159" spans="1:10" s="24" customFormat="1">
      <c r="A159" s="26" t="s">
        <v>231</v>
      </c>
      <c r="B159" s="24">
        <v>150</v>
      </c>
      <c r="C159" s="24">
        <v>4.0999999999999996</v>
      </c>
      <c r="D159" s="24">
        <v>3.7</v>
      </c>
      <c r="E159" s="24">
        <v>32.9</v>
      </c>
      <c r="F159" s="24">
        <v>181</v>
      </c>
      <c r="G159" s="25">
        <f t="shared" si="37"/>
        <v>6.15</v>
      </c>
      <c r="H159" s="25">
        <f t="shared" si="37"/>
        <v>5.55</v>
      </c>
      <c r="I159" s="25">
        <f t="shared" si="37"/>
        <v>49.35</v>
      </c>
      <c r="J159" s="27">
        <f t="shared" si="37"/>
        <v>271.5</v>
      </c>
    </row>
    <row r="160" spans="1:10" s="24" customFormat="1">
      <c r="G160" s="25"/>
      <c r="H160" s="25"/>
      <c r="I160" s="25"/>
      <c r="J160" s="27"/>
    </row>
    <row r="161" spans="1:10" s="24" customFormat="1">
      <c r="A161" s="47" t="s">
        <v>305</v>
      </c>
      <c r="G161" s="25"/>
      <c r="H161" s="25"/>
      <c r="I161" s="25"/>
      <c r="J161" s="27"/>
    </row>
    <row r="162" spans="1:10" s="24" customFormat="1">
      <c r="A162" s="48" t="s">
        <v>235</v>
      </c>
      <c r="B162" s="24">
        <v>138</v>
      </c>
      <c r="C162" s="24">
        <v>8</v>
      </c>
      <c r="D162" s="24">
        <v>4.7</v>
      </c>
      <c r="E162" s="24">
        <v>32.9</v>
      </c>
      <c r="F162" s="24">
        <v>205</v>
      </c>
      <c r="G162" s="25">
        <f t="shared" ref="G162:G173" si="38">$B162*C162/100</f>
        <v>11.04</v>
      </c>
      <c r="H162" s="25">
        <f t="shared" ref="H162:H173" si="39">$B162*D162/100</f>
        <v>6.4860000000000007</v>
      </c>
      <c r="I162" s="25">
        <f t="shared" ref="I162:I173" si="40">$B162*E162/100</f>
        <v>45.402000000000001</v>
      </c>
      <c r="J162" s="27">
        <f t="shared" ref="J162:J173" si="41">$B162*F162/100</f>
        <v>282.89999999999998</v>
      </c>
    </row>
    <row r="163" spans="1:10" s="24" customFormat="1">
      <c r="A163" s="49" t="s">
        <v>236</v>
      </c>
      <c r="B163" s="24">
        <v>100</v>
      </c>
      <c r="C163" s="24">
        <v>14.6</v>
      </c>
      <c r="D163" s="24">
        <v>11.9</v>
      </c>
      <c r="E163" s="24">
        <v>27.6</v>
      </c>
      <c r="F163" s="24">
        <v>275</v>
      </c>
      <c r="G163" s="25">
        <f t="shared" si="38"/>
        <v>14.6</v>
      </c>
      <c r="H163" s="25">
        <f t="shared" si="39"/>
        <v>11.9</v>
      </c>
      <c r="I163" s="25">
        <f t="shared" si="40"/>
        <v>27.6</v>
      </c>
      <c r="J163" s="27">
        <f t="shared" si="41"/>
        <v>275</v>
      </c>
    </row>
    <row r="164" spans="1:10" s="24" customFormat="1">
      <c r="A164" s="29" t="s">
        <v>237</v>
      </c>
      <c r="B164" s="24">
        <v>175</v>
      </c>
      <c r="C164" s="24">
        <v>12.8</v>
      </c>
      <c r="D164" s="24">
        <v>10.4</v>
      </c>
      <c r="E164" s="24">
        <v>19.3</v>
      </c>
      <c r="F164" s="24">
        <v>222</v>
      </c>
      <c r="G164" s="25">
        <f t="shared" si="38"/>
        <v>22.4</v>
      </c>
      <c r="H164" s="25">
        <f t="shared" si="39"/>
        <v>18.2</v>
      </c>
      <c r="I164" s="25">
        <f t="shared" si="40"/>
        <v>33.774999999999999</v>
      </c>
      <c r="J164" s="27">
        <f t="shared" si="41"/>
        <v>388.5</v>
      </c>
    </row>
    <row r="165" spans="1:10" s="24" customFormat="1">
      <c r="A165" s="28" t="s">
        <v>234</v>
      </c>
      <c r="B165" s="24">
        <v>133</v>
      </c>
      <c r="C165" s="24">
        <v>18.899999999999999</v>
      </c>
      <c r="D165" s="24">
        <v>13.9</v>
      </c>
      <c r="E165" s="24">
        <v>6.6</v>
      </c>
      <c r="F165" s="24">
        <v>228</v>
      </c>
      <c r="G165" s="25">
        <f t="shared" si="38"/>
        <v>25.136999999999997</v>
      </c>
      <c r="H165" s="25">
        <f t="shared" si="39"/>
        <v>18.487000000000002</v>
      </c>
      <c r="I165" s="25">
        <f t="shared" si="40"/>
        <v>8.7779999999999987</v>
      </c>
      <c r="J165" s="27">
        <f t="shared" si="41"/>
        <v>303.24</v>
      </c>
    </row>
    <row r="166" spans="1:10" s="24" customFormat="1">
      <c r="A166" s="28" t="s">
        <v>239</v>
      </c>
      <c r="B166" s="24">
        <v>37</v>
      </c>
      <c r="C166" s="24">
        <v>2.4</v>
      </c>
      <c r="D166" s="24">
        <v>52</v>
      </c>
      <c r="E166" s="24">
        <v>14.1</v>
      </c>
      <c r="F166" s="24">
        <v>534</v>
      </c>
      <c r="G166" s="25">
        <f t="shared" si="38"/>
        <v>0.88800000000000001</v>
      </c>
      <c r="H166" s="25">
        <f t="shared" si="39"/>
        <v>19.239999999999998</v>
      </c>
      <c r="I166" s="25">
        <f t="shared" si="40"/>
        <v>5.2169999999999996</v>
      </c>
      <c r="J166" s="27">
        <f t="shared" si="41"/>
        <v>197.58</v>
      </c>
    </row>
    <row r="167" spans="1:10" s="24" customFormat="1">
      <c r="A167" s="28" t="s">
        <v>238</v>
      </c>
      <c r="B167" s="24">
        <v>136</v>
      </c>
      <c r="C167" s="24">
        <v>11.5</v>
      </c>
      <c r="D167" s="24">
        <v>11.3</v>
      </c>
      <c r="E167" s="24">
        <v>22.4</v>
      </c>
      <c r="F167" s="24">
        <v>237</v>
      </c>
      <c r="G167" s="25">
        <f t="shared" si="38"/>
        <v>15.64</v>
      </c>
      <c r="H167" s="25">
        <f t="shared" si="39"/>
        <v>15.368000000000002</v>
      </c>
      <c r="I167" s="25">
        <f t="shared" si="40"/>
        <v>30.463999999999995</v>
      </c>
      <c r="J167" s="27">
        <f t="shared" si="41"/>
        <v>322.32</v>
      </c>
    </row>
    <row r="168" spans="1:10" s="24" customFormat="1">
      <c r="A168" s="28" t="s">
        <v>273</v>
      </c>
      <c r="B168" s="24">
        <v>121</v>
      </c>
      <c r="C168" s="24">
        <v>11.3</v>
      </c>
      <c r="D168" s="24">
        <v>8.5</v>
      </c>
      <c r="E168" s="24">
        <v>24.7</v>
      </c>
      <c r="F168" s="24">
        <v>220</v>
      </c>
      <c r="G168" s="25">
        <f t="shared" si="38"/>
        <v>13.673000000000002</v>
      </c>
      <c r="H168" s="25">
        <f t="shared" si="39"/>
        <v>10.285</v>
      </c>
      <c r="I168" s="25">
        <f t="shared" si="40"/>
        <v>29.886999999999997</v>
      </c>
      <c r="J168" s="27">
        <f t="shared" si="41"/>
        <v>266.2</v>
      </c>
    </row>
    <row r="169" spans="1:10" s="24" customFormat="1">
      <c r="A169" s="28" t="s">
        <v>240</v>
      </c>
      <c r="B169" s="24">
        <v>239</v>
      </c>
      <c r="C169" s="24">
        <v>9.5</v>
      </c>
      <c r="D169" s="24">
        <v>10.7</v>
      </c>
      <c r="E169" s="24">
        <v>17.7</v>
      </c>
      <c r="F169" s="24">
        <v>206</v>
      </c>
      <c r="G169" s="25">
        <f t="shared" si="38"/>
        <v>22.704999999999998</v>
      </c>
      <c r="H169" s="25">
        <f t="shared" si="39"/>
        <v>25.572999999999997</v>
      </c>
      <c r="I169" s="25">
        <f t="shared" si="40"/>
        <v>42.303000000000004</v>
      </c>
      <c r="J169" s="27">
        <f t="shared" si="41"/>
        <v>492.34</v>
      </c>
    </row>
    <row r="170" spans="1:10" s="24" customFormat="1">
      <c r="A170" s="28" t="s">
        <v>241</v>
      </c>
      <c r="B170" s="24">
        <v>242</v>
      </c>
      <c r="C170" s="24">
        <v>10.6</v>
      </c>
      <c r="D170" s="24">
        <v>10.4</v>
      </c>
      <c r="E170" s="24">
        <v>18.8</v>
      </c>
      <c r="F170" s="24">
        <v>212</v>
      </c>
      <c r="G170" s="25">
        <f t="shared" si="38"/>
        <v>25.651999999999997</v>
      </c>
      <c r="H170" s="25">
        <f t="shared" si="39"/>
        <v>25.168000000000003</v>
      </c>
      <c r="I170" s="25">
        <f t="shared" si="40"/>
        <v>45.496000000000002</v>
      </c>
      <c r="J170" s="27">
        <f t="shared" si="41"/>
        <v>513.04</v>
      </c>
    </row>
    <row r="171" spans="1:10" s="24" customFormat="1">
      <c r="A171" s="28" t="s">
        <v>271</v>
      </c>
      <c r="B171" s="24">
        <v>257</v>
      </c>
      <c r="C171" s="24">
        <v>11.4</v>
      </c>
      <c r="D171" s="24">
        <v>10.3</v>
      </c>
      <c r="E171" s="24">
        <v>21.2</v>
      </c>
      <c r="F171" s="24">
        <v>223</v>
      </c>
      <c r="G171" s="25">
        <f t="shared" si="38"/>
        <v>29.298000000000002</v>
      </c>
      <c r="H171" s="25">
        <f t="shared" si="39"/>
        <v>26.471000000000004</v>
      </c>
      <c r="I171" s="25">
        <f t="shared" si="40"/>
        <v>54.483999999999995</v>
      </c>
      <c r="J171" s="27">
        <f t="shared" si="41"/>
        <v>573.11</v>
      </c>
    </row>
    <row r="172" spans="1:10" s="24" customFormat="1">
      <c r="A172" s="28" t="s">
        <v>272</v>
      </c>
      <c r="B172" s="24">
        <v>257</v>
      </c>
      <c r="C172" s="24">
        <v>11</v>
      </c>
      <c r="D172" s="24">
        <v>9.1999999999999993</v>
      </c>
      <c r="E172" s="24">
        <v>21.6</v>
      </c>
      <c r="F172" s="24">
        <v>214</v>
      </c>
      <c r="G172" s="25">
        <f t="shared" si="38"/>
        <v>28.27</v>
      </c>
      <c r="H172" s="25">
        <f t="shared" si="39"/>
        <v>23.643999999999995</v>
      </c>
      <c r="I172" s="25">
        <f t="shared" si="40"/>
        <v>55.512000000000008</v>
      </c>
      <c r="J172" s="27">
        <f t="shared" si="41"/>
        <v>549.98</v>
      </c>
    </row>
    <row r="173" spans="1:10" s="43" customFormat="1">
      <c r="A173" s="43" t="s">
        <v>274</v>
      </c>
      <c r="B173" s="58">
        <v>255</v>
      </c>
      <c r="C173" s="58">
        <v>3.3</v>
      </c>
      <c r="D173" s="58">
        <v>1.9</v>
      </c>
      <c r="E173" s="58">
        <v>16</v>
      </c>
      <c r="F173" s="58">
        <v>94</v>
      </c>
      <c r="G173" s="25">
        <f t="shared" si="38"/>
        <v>8.4149999999999991</v>
      </c>
      <c r="H173" s="25">
        <f t="shared" si="39"/>
        <v>4.8449999999999998</v>
      </c>
      <c r="I173" s="25">
        <f t="shared" si="40"/>
        <v>40.799999999999997</v>
      </c>
      <c r="J173" s="27">
        <f t="shared" si="41"/>
        <v>239.7</v>
      </c>
    </row>
    <row r="174" spans="1:10" s="50" customFormat="1" hidden="1">
      <c r="A174" s="54" t="s">
        <v>275</v>
      </c>
      <c r="G174" s="52"/>
      <c r="H174" s="52"/>
      <c r="I174" s="52"/>
      <c r="J174" s="51"/>
    </row>
    <row r="175" spans="1:10" s="50" customFormat="1" hidden="1">
      <c r="A175" s="54" t="s">
        <v>276</v>
      </c>
      <c r="G175" s="52"/>
      <c r="H175" s="52"/>
      <c r="I175" s="52"/>
      <c r="J175" s="51"/>
    </row>
    <row r="176" spans="1:10" s="50" customFormat="1" hidden="1">
      <c r="A176" s="54" t="s">
        <v>277</v>
      </c>
      <c r="G176" s="52"/>
      <c r="H176" s="52"/>
      <c r="I176" s="52"/>
      <c r="J176" s="51"/>
    </row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</sheetData>
  <mergeCells count="4">
    <mergeCell ref="C1:F1"/>
    <mergeCell ref="G1:J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showGridLines="0" zoomScale="85" zoomScaleNormal="85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A54" sqref="A54:XFD54"/>
    </sheetView>
  </sheetViews>
  <sheetFormatPr defaultRowHeight="12.75"/>
  <cols>
    <col min="1" max="1" width="106.42578125" bestFit="1" customWidth="1"/>
    <col min="2" max="2" width="10.85546875" customWidth="1"/>
    <col min="3" max="3" width="9.5703125" bestFit="1" customWidth="1"/>
    <col min="4" max="4" width="6.140625" bestFit="1" customWidth="1"/>
    <col min="5" max="5" width="7.7109375" bestFit="1" customWidth="1"/>
    <col min="6" max="6" width="10.42578125" bestFit="1" customWidth="1"/>
    <col min="7" max="7" width="9.5703125" bestFit="1" customWidth="1"/>
    <col min="8" max="8" width="6.140625" bestFit="1" customWidth="1"/>
    <col min="9" max="9" width="7.7109375" bestFit="1" customWidth="1"/>
    <col min="10" max="10" width="10.42578125" bestFit="1" customWidth="1"/>
    <col min="12" max="12" width="86.85546875" bestFit="1" customWidth="1"/>
  </cols>
  <sheetData>
    <row r="1" spans="1:12" ht="12.75" customHeight="1">
      <c r="A1" s="71" t="s">
        <v>202</v>
      </c>
      <c r="B1" s="73" t="s">
        <v>203</v>
      </c>
      <c r="C1" s="66" t="s">
        <v>204</v>
      </c>
      <c r="D1" s="67"/>
      <c r="E1" s="67"/>
      <c r="F1" s="68"/>
      <c r="G1" s="66" t="s">
        <v>205</v>
      </c>
      <c r="H1" s="67"/>
      <c r="I1" s="67"/>
      <c r="J1" s="68"/>
    </row>
    <row r="2" spans="1:12" ht="26.25" thickBot="1">
      <c r="A2" s="72"/>
      <c r="B2" s="74"/>
      <c r="C2" s="17" t="s">
        <v>206</v>
      </c>
      <c r="D2" s="17" t="s">
        <v>207</v>
      </c>
      <c r="E2" s="17" t="s">
        <v>208</v>
      </c>
      <c r="F2" s="18" t="s">
        <v>209</v>
      </c>
      <c r="G2" s="17" t="s">
        <v>206</v>
      </c>
      <c r="H2" s="17" t="s">
        <v>207</v>
      </c>
      <c r="I2" s="17" t="s">
        <v>208</v>
      </c>
      <c r="J2" s="18" t="s">
        <v>209</v>
      </c>
    </row>
    <row r="3" spans="1:12">
      <c r="A3" s="9" t="s">
        <v>17</v>
      </c>
      <c r="L3" s="7"/>
    </row>
    <row r="4" spans="1:12">
      <c r="A4" s="4" t="s">
        <v>137</v>
      </c>
      <c r="B4">
        <v>53</v>
      </c>
      <c r="C4">
        <v>18.5</v>
      </c>
      <c r="D4">
        <v>12.8</v>
      </c>
      <c r="E4">
        <v>14.1</v>
      </c>
      <c r="F4">
        <v>245.6</v>
      </c>
      <c r="G4" s="15">
        <f>$B4*C4/100</f>
        <v>9.8049999999999997</v>
      </c>
      <c r="H4" s="15">
        <f t="shared" ref="H4:J6" si="0">$B4*D4/100</f>
        <v>6.7840000000000007</v>
      </c>
      <c r="I4" s="15">
        <f t="shared" si="0"/>
        <v>7.4729999999999999</v>
      </c>
      <c r="J4" s="15">
        <f t="shared" si="0"/>
        <v>130.16800000000001</v>
      </c>
      <c r="L4" s="5"/>
    </row>
    <row r="5" spans="1:12">
      <c r="A5" s="4" t="s">
        <v>138</v>
      </c>
      <c r="B5">
        <f>B4*2</f>
        <v>106</v>
      </c>
      <c r="C5">
        <f>C4</f>
        <v>18.5</v>
      </c>
      <c r="D5">
        <f t="shared" ref="D5:F6" si="1">D4</f>
        <v>12.8</v>
      </c>
      <c r="E5">
        <f t="shared" si="1"/>
        <v>14.1</v>
      </c>
      <c r="F5">
        <f t="shared" si="1"/>
        <v>245.6</v>
      </c>
      <c r="G5" s="15">
        <f>$B5*C5/100</f>
        <v>19.61</v>
      </c>
      <c r="H5" s="15">
        <f t="shared" si="0"/>
        <v>13.568000000000001</v>
      </c>
      <c r="I5" s="15">
        <f t="shared" si="0"/>
        <v>14.946</v>
      </c>
      <c r="J5" s="15">
        <f t="shared" si="0"/>
        <v>260.33600000000001</v>
      </c>
      <c r="L5" s="5"/>
    </row>
    <row r="6" spans="1:12">
      <c r="A6" s="4" t="s">
        <v>139</v>
      </c>
      <c r="B6">
        <f>B4*3</f>
        <v>159</v>
      </c>
      <c r="C6">
        <f>C5</f>
        <v>18.5</v>
      </c>
      <c r="D6">
        <f t="shared" si="1"/>
        <v>12.8</v>
      </c>
      <c r="E6">
        <f t="shared" si="1"/>
        <v>14.1</v>
      </c>
      <c r="F6">
        <f t="shared" si="1"/>
        <v>245.6</v>
      </c>
      <c r="G6" s="15">
        <f>$B6*C6/100</f>
        <v>29.414999999999999</v>
      </c>
      <c r="H6" s="15">
        <f t="shared" si="0"/>
        <v>20.352</v>
      </c>
      <c r="I6" s="15">
        <f t="shared" si="0"/>
        <v>22.419</v>
      </c>
      <c r="J6" s="15">
        <f t="shared" si="0"/>
        <v>390.50400000000002</v>
      </c>
      <c r="L6" s="5"/>
    </row>
    <row r="7" spans="1:12">
      <c r="A7" s="2"/>
      <c r="G7" s="15"/>
      <c r="H7" s="15"/>
      <c r="I7" s="15"/>
      <c r="J7" s="15"/>
      <c r="L7" s="5"/>
    </row>
    <row r="8" spans="1:12">
      <c r="A8" s="9" t="s">
        <v>140</v>
      </c>
      <c r="L8" s="5"/>
    </row>
    <row r="9" spans="1:12">
      <c r="A9" s="4" t="s">
        <v>139</v>
      </c>
      <c r="B9">
        <f>3*27</f>
        <v>81</v>
      </c>
      <c r="C9">
        <v>16.600000000000001</v>
      </c>
      <c r="D9">
        <v>20.7</v>
      </c>
      <c r="E9">
        <v>15.4</v>
      </c>
      <c r="F9">
        <v>314</v>
      </c>
      <c r="G9" s="15">
        <f t="shared" ref="G9:J11" si="2">$B9*C9/100</f>
        <v>13.446000000000002</v>
      </c>
      <c r="H9" s="15">
        <f t="shared" si="2"/>
        <v>16.766999999999999</v>
      </c>
      <c r="I9" s="15">
        <f t="shared" si="2"/>
        <v>12.474</v>
      </c>
      <c r="J9" s="15">
        <f t="shared" si="2"/>
        <v>254.34</v>
      </c>
      <c r="L9" s="5"/>
    </row>
    <row r="10" spans="1:12">
      <c r="A10" s="4" t="s">
        <v>259</v>
      </c>
      <c r="B10">
        <f>6*27</f>
        <v>162</v>
      </c>
      <c r="C10">
        <v>16.600000000000001</v>
      </c>
      <c r="D10">
        <v>20.7</v>
      </c>
      <c r="E10">
        <v>15.4</v>
      </c>
      <c r="F10">
        <v>314</v>
      </c>
      <c r="G10" s="15">
        <f t="shared" si="2"/>
        <v>26.892000000000003</v>
      </c>
      <c r="H10" s="15">
        <f t="shared" si="2"/>
        <v>33.533999999999999</v>
      </c>
      <c r="I10" s="15">
        <f t="shared" si="2"/>
        <v>24.948</v>
      </c>
      <c r="J10" s="15">
        <f t="shared" si="2"/>
        <v>508.68</v>
      </c>
      <c r="L10" s="5"/>
    </row>
    <row r="11" spans="1:12">
      <c r="A11" s="4" t="s">
        <v>260</v>
      </c>
      <c r="B11">
        <f>9*27</f>
        <v>243</v>
      </c>
      <c r="C11">
        <v>16.600000000000001</v>
      </c>
      <c r="D11">
        <v>20.7</v>
      </c>
      <c r="E11">
        <v>15.4</v>
      </c>
      <c r="F11">
        <v>314</v>
      </c>
      <c r="G11" s="15">
        <f t="shared" si="2"/>
        <v>40.338000000000001</v>
      </c>
      <c r="H11" s="15">
        <f t="shared" si="2"/>
        <v>50.300999999999995</v>
      </c>
      <c r="I11" s="15">
        <f t="shared" si="2"/>
        <v>37.422000000000004</v>
      </c>
      <c r="J11" s="15">
        <f t="shared" si="2"/>
        <v>763.02</v>
      </c>
      <c r="L11" s="5"/>
    </row>
    <row r="12" spans="1:12">
      <c r="A12" s="12"/>
      <c r="L12" s="9"/>
    </row>
    <row r="13" spans="1:12">
      <c r="A13" s="7" t="s">
        <v>18</v>
      </c>
      <c r="L13" s="5"/>
    </row>
    <row r="14" spans="1:12">
      <c r="A14" s="5" t="s">
        <v>141</v>
      </c>
      <c r="B14">
        <f>3*28</f>
        <v>84</v>
      </c>
      <c r="C14">
        <v>24.5</v>
      </c>
      <c r="D14">
        <v>15.2</v>
      </c>
      <c r="E14">
        <v>13.7</v>
      </c>
      <c r="F14">
        <v>289.60000000000002</v>
      </c>
      <c r="G14" s="15">
        <f t="shared" ref="G14:J19" si="3">$B14*C14/100</f>
        <v>20.58</v>
      </c>
      <c r="H14" s="15">
        <f t="shared" si="3"/>
        <v>12.767999999999999</v>
      </c>
      <c r="I14" s="15">
        <f t="shared" si="3"/>
        <v>11.507999999999999</v>
      </c>
      <c r="J14" s="15">
        <f t="shared" si="3"/>
        <v>243.26400000000001</v>
      </c>
      <c r="L14" s="10"/>
    </row>
    <row r="15" spans="1:12">
      <c r="A15" s="5" t="s">
        <v>261</v>
      </c>
      <c r="B15">
        <f>6*28</f>
        <v>168</v>
      </c>
      <c r="C15">
        <v>24.5</v>
      </c>
      <c r="D15">
        <v>15.2</v>
      </c>
      <c r="E15">
        <v>13.7</v>
      </c>
      <c r="F15">
        <v>289.60000000000002</v>
      </c>
      <c r="G15" s="15">
        <f t="shared" si="3"/>
        <v>41.16</v>
      </c>
      <c r="H15" s="15">
        <f t="shared" si="3"/>
        <v>25.535999999999998</v>
      </c>
      <c r="I15" s="15">
        <f t="shared" si="3"/>
        <v>23.015999999999998</v>
      </c>
      <c r="J15" s="15">
        <f t="shared" si="3"/>
        <v>486.52800000000002</v>
      </c>
      <c r="L15" s="11"/>
    </row>
    <row r="16" spans="1:12">
      <c r="A16" s="5" t="s">
        <v>262</v>
      </c>
      <c r="B16">
        <f>9*28</f>
        <v>252</v>
      </c>
      <c r="C16">
        <v>24.5</v>
      </c>
      <c r="D16">
        <v>15.2</v>
      </c>
      <c r="E16">
        <v>13.7</v>
      </c>
      <c r="F16">
        <v>289.60000000000002</v>
      </c>
      <c r="G16" s="15">
        <f t="shared" si="3"/>
        <v>61.74</v>
      </c>
      <c r="H16" s="15">
        <f t="shared" si="3"/>
        <v>38.303999999999995</v>
      </c>
      <c r="I16" s="15">
        <f t="shared" si="3"/>
        <v>34.523999999999994</v>
      </c>
      <c r="J16" s="15">
        <f t="shared" si="3"/>
        <v>729.79200000000014</v>
      </c>
      <c r="L16" s="5"/>
    </row>
    <row r="17" spans="1:12">
      <c r="A17" s="5" t="s">
        <v>142</v>
      </c>
      <c r="B17">
        <f>3*28</f>
        <v>84</v>
      </c>
      <c r="C17">
        <v>22.3</v>
      </c>
      <c r="D17">
        <v>10.3</v>
      </c>
      <c r="E17">
        <v>15.8</v>
      </c>
      <c r="F17">
        <v>245.1</v>
      </c>
      <c r="G17" s="15">
        <f t="shared" si="3"/>
        <v>18.731999999999999</v>
      </c>
      <c r="H17" s="15">
        <f t="shared" si="3"/>
        <v>8.652000000000001</v>
      </c>
      <c r="I17" s="15">
        <f t="shared" si="3"/>
        <v>13.272</v>
      </c>
      <c r="J17" s="15">
        <f t="shared" si="3"/>
        <v>205.88399999999999</v>
      </c>
      <c r="L17" s="12"/>
    </row>
    <row r="18" spans="1:12">
      <c r="A18" s="5" t="s">
        <v>263</v>
      </c>
      <c r="B18">
        <f>6*28</f>
        <v>168</v>
      </c>
      <c r="C18">
        <v>22.3</v>
      </c>
      <c r="D18">
        <v>10.3</v>
      </c>
      <c r="E18">
        <v>15.8</v>
      </c>
      <c r="F18">
        <v>245.1</v>
      </c>
      <c r="G18" s="15">
        <f t="shared" si="3"/>
        <v>37.463999999999999</v>
      </c>
      <c r="H18" s="15">
        <f t="shared" si="3"/>
        <v>17.304000000000002</v>
      </c>
      <c r="I18" s="15">
        <f t="shared" si="3"/>
        <v>26.544</v>
      </c>
      <c r="J18" s="15">
        <f t="shared" si="3"/>
        <v>411.76799999999997</v>
      </c>
      <c r="L18" s="9"/>
    </row>
    <row r="19" spans="1:12">
      <c r="A19" s="5" t="s">
        <v>264</v>
      </c>
      <c r="B19">
        <f>9*28</f>
        <v>252</v>
      </c>
      <c r="C19">
        <v>22.3</v>
      </c>
      <c r="D19">
        <v>10.3</v>
      </c>
      <c r="E19">
        <v>15.8</v>
      </c>
      <c r="F19">
        <v>245.1</v>
      </c>
      <c r="G19" s="15">
        <f t="shared" si="3"/>
        <v>56.196000000000005</v>
      </c>
      <c r="H19" s="15">
        <f t="shared" si="3"/>
        <v>25.956000000000003</v>
      </c>
      <c r="I19" s="15">
        <f t="shared" si="3"/>
        <v>39.816000000000003</v>
      </c>
      <c r="J19" s="15">
        <f t="shared" si="3"/>
        <v>617.65199999999993</v>
      </c>
      <c r="L19" s="1"/>
    </row>
    <row r="20" spans="1:12">
      <c r="A20" s="5"/>
      <c r="G20" s="15"/>
      <c r="H20" s="15"/>
      <c r="I20" s="15"/>
      <c r="J20" s="15"/>
      <c r="L20" s="12"/>
    </row>
    <row r="21" spans="1:12">
      <c r="A21" s="22" t="s">
        <v>222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2">
      <c r="A22" s="5" t="s">
        <v>223</v>
      </c>
      <c r="B22">
        <v>95</v>
      </c>
      <c r="C22">
        <v>23.5</v>
      </c>
      <c r="D22">
        <v>11.9</v>
      </c>
      <c r="E22">
        <v>16.600000000000001</v>
      </c>
      <c r="F22">
        <v>268</v>
      </c>
      <c r="G22" s="15">
        <f t="shared" ref="G22:J25" si="4">$B22*C22/100</f>
        <v>22.324999999999999</v>
      </c>
      <c r="H22" s="15">
        <f t="shared" si="4"/>
        <v>11.305</v>
      </c>
      <c r="I22" s="15">
        <f t="shared" si="4"/>
        <v>15.770000000000003</v>
      </c>
      <c r="J22" s="15">
        <f t="shared" si="4"/>
        <v>254.6</v>
      </c>
    </row>
    <row r="23" spans="1:12">
      <c r="A23" s="5" t="s">
        <v>224</v>
      </c>
      <c r="B23">
        <v>135</v>
      </c>
      <c r="C23">
        <v>23.5</v>
      </c>
      <c r="D23">
        <v>11.9</v>
      </c>
      <c r="E23">
        <v>16.600000000000001</v>
      </c>
      <c r="F23">
        <v>268</v>
      </c>
      <c r="G23" s="15">
        <f t="shared" si="4"/>
        <v>31.725000000000001</v>
      </c>
      <c r="H23" s="15">
        <f t="shared" si="4"/>
        <v>16.065000000000001</v>
      </c>
      <c r="I23" s="15">
        <f t="shared" si="4"/>
        <v>22.41</v>
      </c>
      <c r="J23" s="15">
        <f t="shared" si="4"/>
        <v>361.8</v>
      </c>
    </row>
    <row r="24" spans="1:12">
      <c r="A24" s="5" t="s">
        <v>318</v>
      </c>
      <c r="B24">
        <v>200</v>
      </c>
      <c r="C24">
        <v>23.5</v>
      </c>
      <c r="D24">
        <v>11.9</v>
      </c>
      <c r="E24">
        <v>16.600000000000001</v>
      </c>
      <c r="F24">
        <v>268</v>
      </c>
      <c r="G24" s="15">
        <f t="shared" si="4"/>
        <v>47</v>
      </c>
      <c r="H24" s="15">
        <f t="shared" si="4"/>
        <v>23.8</v>
      </c>
      <c r="I24" s="15">
        <f t="shared" si="4"/>
        <v>33.200000000000003</v>
      </c>
      <c r="J24" s="15">
        <f t="shared" si="4"/>
        <v>536</v>
      </c>
    </row>
    <row r="25" spans="1:12">
      <c r="A25" s="28" t="s">
        <v>317</v>
      </c>
      <c r="B25" s="24">
        <v>116</v>
      </c>
      <c r="C25" s="24">
        <v>16.600000000000001</v>
      </c>
      <c r="D25" s="24">
        <v>10.1</v>
      </c>
      <c r="E25" s="24">
        <v>24.4</v>
      </c>
      <c r="F25" s="24">
        <v>254</v>
      </c>
      <c r="G25" s="25">
        <f t="shared" si="4"/>
        <v>19.256</v>
      </c>
      <c r="H25" s="25">
        <f t="shared" si="4"/>
        <v>11.715999999999999</v>
      </c>
      <c r="I25" s="25">
        <f t="shared" si="4"/>
        <v>28.303999999999995</v>
      </c>
      <c r="J25" s="27">
        <f t="shared" si="4"/>
        <v>294.64</v>
      </c>
    </row>
    <row r="26" spans="1:12">
      <c r="A26" s="5"/>
      <c r="G26" s="15"/>
      <c r="H26" s="15"/>
      <c r="I26" s="15"/>
      <c r="J26" s="15"/>
    </row>
    <row r="27" spans="1:12">
      <c r="A27" s="9" t="s">
        <v>16</v>
      </c>
      <c r="L27" s="6"/>
    </row>
    <row r="28" spans="1:12">
      <c r="A28" s="5" t="s">
        <v>143</v>
      </c>
      <c r="B28">
        <v>675</v>
      </c>
      <c r="C28">
        <v>16.600000000000001</v>
      </c>
      <c r="D28">
        <v>20.7</v>
      </c>
      <c r="E28">
        <v>15.4</v>
      </c>
      <c r="F28">
        <v>314</v>
      </c>
      <c r="G28" s="15">
        <v>112.05000000000001</v>
      </c>
      <c r="H28" s="15">
        <v>139.72499999999999</v>
      </c>
      <c r="I28" s="15">
        <v>103.95</v>
      </c>
      <c r="J28" s="15">
        <v>2119.5</v>
      </c>
      <c r="L28" s="8"/>
    </row>
    <row r="29" spans="1:12">
      <c r="A29" s="10" t="s">
        <v>144</v>
      </c>
      <c r="B29">
        <v>514</v>
      </c>
      <c r="C29" s="15">
        <v>18.909143968871597</v>
      </c>
      <c r="D29" s="15">
        <v>17.057782101167316</v>
      </c>
      <c r="E29" s="15">
        <v>14.627431906614785</v>
      </c>
      <c r="F29" s="15">
        <v>287.52451361867708</v>
      </c>
      <c r="G29" s="15">
        <v>97.193000000000012</v>
      </c>
      <c r="H29" s="15">
        <v>87.677000000000007</v>
      </c>
      <c r="I29" s="15">
        <v>75.184999999999988</v>
      </c>
      <c r="J29" s="15">
        <v>1477.876</v>
      </c>
      <c r="L29" s="8"/>
    </row>
    <row r="30" spans="1:12">
      <c r="A30" s="10" t="s">
        <v>145</v>
      </c>
      <c r="B30">
        <v>514</v>
      </c>
      <c r="C30" s="15">
        <v>18.429766536964983</v>
      </c>
      <c r="D30" s="15">
        <v>15.990077821011676</v>
      </c>
      <c r="E30" s="15">
        <v>15.085019455252915</v>
      </c>
      <c r="F30" s="15">
        <v>277.8280155642023</v>
      </c>
      <c r="G30" s="15">
        <v>94.729000000000013</v>
      </c>
      <c r="H30" s="15">
        <v>82.189000000000007</v>
      </c>
      <c r="I30" s="15">
        <v>77.536999999999992</v>
      </c>
      <c r="J30" s="15">
        <v>1428.0359999999998</v>
      </c>
      <c r="L30" s="12"/>
    </row>
    <row r="31" spans="1:12">
      <c r="A31" s="10" t="s">
        <v>146</v>
      </c>
      <c r="B31">
        <v>466</v>
      </c>
      <c r="C31" s="15">
        <v>15.08540772532189</v>
      </c>
      <c r="D31" s="15">
        <v>16.018884120171673</v>
      </c>
      <c r="E31" s="15">
        <v>19.112017167381975</v>
      </c>
      <c r="F31" s="15">
        <v>281.16051502145922</v>
      </c>
      <c r="G31" s="15">
        <v>70.298000000000002</v>
      </c>
      <c r="H31" s="15">
        <v>74.647999999999996</v>
      </c>
      <c r="I31" s="15">
        <v>89.062000000000012</v>
      </c>
      <c r="J31" s="15">
        <v>1310.2080000000001</v>
      </c>
      <c r="L31" s="12"/>
    </row>
    <row r="32" spans="1:12">
      <c r="A32" s="10" t="s">
        <v>147</v>
      </c>
      <c r="B32">
        <v>466</v>
      </c>
      <c r="C32" s="15">
        <v>14.556652360515022</v>
      </c>
      <c r="D32" s="15">
        <v>14.841201716738198</v>
      </c>
      <c r="E32" s="15">
        <v>19.61673819742489</v>
      </c>
      <c r="F32" s="15">
        <v>270.46523605150213</v>
      </c>
      <c r="G32" s="16">
        <v>67.834000000000003</v>
      </c>
      <c r="H32" s="15">
        <v>69.16</v>
      </c>
      <c r="I32" s="15">
        <v>91.414000000000001</v>
      </c>
      <c r="J32" s="15">
        <v>1260.3679999999999</v>
      </c>
      <c r="L32" s="9"/>
    </row>
    <row r="33" spans="1:12">
      <c r="A33" s="5" t="s">
        <v>21</v>
      </c>
      <c r="B33">
        <v>572</v>
      </c>
      <c r="C33" s="15">
        <v>13.467132867132868</v>
      </c>
      <c r="D33" s="15">
        <v>19.427272727272726</v>
      </c>
      <c r="E33" s="15">
        <v>18.997902097902099</v>
      </c>
      <c r="F33" s="15">
        <v>304.69930069930069</v>
      </c>
      <c r="G33" s="16">
        <v>77.032000000000011</v>
      </c>
      <c r="H33" s="16">
        <v>111.124</v>
      </c>
      <c r="I33" s="16">
        <v>108.66800000000001</v>
      </c>
      <c r="J33" s="16">
        <v>1742.88</v>
      </c>
      <c r="L33" s="5"/>
    </row>
    <row r="34" spans="1:12">
      <c r="A34" s="3"/>
      <c r="L34" s="12"/>
    </row>
    <row r="35" spans="1:12" s="24" customFormat="1">
      <c r="A35" s="31" t="s">
        <v>29</v>
      </c>
      <c r="L35" s="30"/>
    </row>
    <row r="36" spans="1:12" s="24" customFormat="1">
      <c r="A36" s="26" t="s">
        <v>148</v>
      </c>
      <c r="B36" s="24">
        <v>259</v>
      </c>
      <c r="C36" s="24">
        <v>12.7</v>
      </c>
      <c r="D36" s="24">
        <v>10.9</v>
      </c>
      <c r="E36" s="24">
        <v>22.6</v>
      </c>
      <c r="F36" s="24">
        <v>240</v>
      </c>
      <c r="G36" s="25">
        <f t="shared" ref="G36:J44" si="5">$B36*C36/100</f>
        <v>32.893000000000001</v>
      </c>
      <c r="H36" s="25">
        <f t="shared" si="5"/>
        <v>28.230999999999998</v>
      </c>
      <c r="I36" s="25">
        <f t="shared" si="5"/>
        <v>58.534000000000006</v>
      </c>
      <c r="J36" s="25">
        <f t="shared" si="5"/>
        <v>621.6</v>
      </c>
      <c r="L36" s="28"/>
    </row>
    <row r="37" spans="1:12" s="24" customFormat="1">
      <c r="A37" s="26" t="s">
        <v>149</v>
      </c>
      <c r="B37" s="24">
        <v>259</v>
      </c>
      <c r="C37" s="24">
        <v>12</v>
      </c>
      <c r="D37" s="24">
        <v>9.3000000000000007</v>
      </c>
      <c r="E37" s="24">
        <v>23.2</v>
      </c>
      <c r="F37" s="24">
        <v>225</v>
      </c>
      <c r="G37" s="25">
        <f t="shared" si="5"/>
        <v>31.08</v>
      </c>
      <c r="H37" s="25">
        <f t="shared" si="5"/>
        <v>24.087000000000003</v>
      </c>
      <c r="I37" s="25">
        <f t="shared" si="5"/>
        <v>60.088000000000001</v>
      </c>
      <c r="J37" s="25">
        <f t="shared" si="5"/>
        <v>582.75</v>
      </c>
      <c r="L37" s="32"/>
    </row>
    <row r="38" spans="1:12" s="24" customFormat="1">
      <c r="A38" s="28" t="s">
        <v>150</v>
      </c>
      <c r="B38" s="24">
        <v>157</v>
      </c>
      <c r="C38" s="24">
        <v>11.6</v>
      </c>
      <c r="D38" s="24">
        <v>10.7</v>
      </c>
      <c r="E38" s="24">
        <v>22.2</v>
      </c>
      <c r="F38" s="24">
        <v>231</v>
      </c>
      <c r="G38" s="25">
        <f t="shared" si="5"/>
        <v>18.212</v>
      </c>
      <c r="H38" s="25">
        <f t="shared" si="5"/>
        <v>16.798999999999999</v>
      </c>
      <c r="I38" s="25">
        <f t="shared" si="5"/>
        <v>34.853999999999999</v>
      </c>
      <c r="J38" s="25">
        <f t="shared" si="5"/>
        <v>362.67</v>
      </c>
      <c r="L38" s="32"/>
    </row>
    <row r="39" spans="1:12" s="24" customFormat="1">
      <c r="A39" s="28" t="s">
        <v>151</v>
      </c>
      <c r="B39" s="24">
        <v>157</v>
      </c>
      <c r="C39" s="24">
        <v>10.9</v>
      </c>
      <c r="D39" s="24">
        <v>8.8000000000000007</v>
      </c>
      <c r="E39" s="24">
        <v>24.3</v>
      </c>
      <c r="F39" s="24">
        <v>220</v>
      </c>
      <c r="G39" s="25">
        <f t="shared" si="5"/>
        <v>17.113</v>
      </c>
      <c r="H39" s="25">
        <f t="shared" si="5"/>
        <v>13.816000000000001</v>
      </c>
      <c r="I39" s="25">
        <f t="shared" si="5"/>
        <v>38.150999999999996</v>
      </c>
      <c r="J39" s="25">
        <f t="shared" si="5"/>
        <v>345.4</v>
      </c>
      <c r="L39" s="28"/>
    </row>
    <row r="40" spans="1:12" s="24" customFormat="1">
      <c r="A40" s="26" t="s">
        <v>267</v>
      </c>
      <c r="B40" s="24">
        <v>94</v>
      </c>
      <c r="C40" s="24">
        <v>11.6</v>
      </c>
      <c r="D40" s="24">
        <v>9.4</v>
      </c>
      <c r="E40" s="24">
        <v>27.7</v>
      </c>
      <c r="F40" s="24">
        <v>242</v>
      </c>
      <c r="G40" s="25">
        <f t="shared" si="5"/>
        <v>10.903999999999998</v>
      </c>
      <c r="H40" s="25">
        <f t="shared" si="5"/>
        <v>8.8360000000000003</v>
      </c>
      <c r="I40" s="25">
        <f t="shared" si="5"/>
        <v>26.037999999999997</v>
      </c>
      <c r="J40" s="27">
        <f t="shared" si="5"/>
        <v>227.48</v>
      </c>
      <c r="L40" s="32"/>
    </row>
    <row r="41" spans="1:12" s="24" customFormat="1">
      <c r="A41" s="62" t="s">
        <v>268</v>
      </c>
      <c r="B41" s="24">
        <v>106</v>
      </c>
      <c r="C41" s="24">
        <v>12.2</v>
      </c>
      <c r="D41" s="24">
        <v>11.6</v>
      </c>
      <c r="E41" s="24">
        <v>25</v>
      </c>
      <c r="F41" s="24">
        <v>253</v>
      </c>
      <c r="G41" s="25">
        <f t="shared" si="5"/>
        <v>12.931999999999999</v>
      </c>
      <c r="H41" s="25">
        <f t="shared" si="5"/>
        <v>12.295999999999999</v>
      </c>
      <c r="I41" s="25">
        <f t="shared" si="5"/>
        <v>26.5</v>
      </c>
      <c r="J41" s="27">
        <f t="shared" si="5"/>
        <v>268.18</v>
      </c>
      <c r="L41" s="32"/>
    </row>
    <row r="42" spans="1:12" s="24" customFormat="1">
      <c r="A42" s="26" t="s">
        <v>152</v>
      </c>
      <c r="B42" s="24">
        <v>211</v>
      </c>
      <c r="C42" s="24">
        <v>11.7</v>
      </c>
      <c r="D42" s="24">
        <v>10.1</v>
      </c>
      <c r="E42" s="24">
        <v>26.9</v>
      </c>
      <c r="F42" s="24">
        <v>246</v>
      </c>
      <c r="G42" s="25">
        <f t="shared" si="5"/>
        <v>24.686999999999998</v>
      </c>
      <c r="H42" s="25">
        <f t="shared" si="5"/>
        <v>21.311</v>
      </c>
      <c r="I42" s="25">
        <f t="shared" si="5"/>
        <v>56.758999999999993</v>
      </c>
      <c r="J42" s="25">
        <f t="shared" si="5"/>
        <v>519.05999999999995</v>
      </c>
      <c r="L42" s="26"/>
    </row>
    <row r="43" spans="1:12" s="24" customFormat="1">
      <c r="A43" s="26" t="s">
        <v>153</v>
      </c>
      <c r="B43" s="24">
        <v>130</v>
      </c>
      <c r="C43" s="24">
        <v>10.5</v>
      </c>
      <c r="D43" s="24">
        <v>6.1</v>
      </c>
      <c r="E43" s="24">
        <v>28.8</v>
      </c>
      <c r="F43" s="24">
        <v>212</v>
      </c>
      <c r="G43" s="25">
        <f t="shared" si="5"/>
        <v>13.65</v>
      </c>
      <c r="H43" s="25">
        <f t="shared" si="5"/>
        <v>7.93</v>
      </c>
      <c r="I43" s="25">
        <f t="shared" si="5"/>
        <v>37.44</v>
      </c>
      <c r="J43" s="25">
        <f t="shared" si="5"/>
        <v>275.60000000000002</v>
      </c>
      <c r="L43" s="30"/>
    </row>
    <row r="44" spans="1:12" s="24" customFormat="1">
      <c r="A44" s="62" t="s">
        <v>319</v>
      </c>
      <c r="B44" s="24">
        <v>161</v>
      </c>
      <c r="C44" s="24">
        <v>10.6</v>
      </c>
      <c r="D44" s="25">
        <v>9</v>
      </c>
      <c r="E44" s="24">
        <v>24.6</v>
      </c>
      <c r="F44" s="24">
        <v>222</v>
      </c>
      <c r="G44" s="25">
        <f t="shared" si="5"/>
        <v>17.065999999999999</v>
      </c>
      <c r="H44" s="25">
        <f t="shared" si="5"/>
        <v>14.49</v>
      </c>
      <c r="I44" s="25">
        <f t="shared" si="5"/>
        <v>39.606000000000002</v>
      </c>
      <c r="J44" s="25">
        <f t="shared" si="5"/>
        <v>357.42</v>
      </c>
      <c r="L44" s="30"/>
    </row>
    <row r="45" spans="1:12" s="24" customFormat="1">
      <c r="A45" s="30"/>
      <c r="L45" s="30"/>
    </row>
    <row r="46" spans="1:12" s="24" customFormat="1">
      <c r="A46" s="31" t="s">
        <v>229</v>
      </c>
      <c r="L46" s="30"/>
    </row>
    <row r="47" spans="1:12" s="24" customFormat="1">
      <c r="A47" s="26" t="s">
        <v>157</v>
      </c>
      <c r="B47" s="24">
        <v>251</v>
      </c>
      <c r="C47" s="24">
        <v>8.1999999999999993</v>
      </c>
      <c r="D47" s="24">
        <v>15.6</v>
      </c>
      <c r="E47" s="24">
        <v>20.2</v>
      </c>
      <c r="F47" s="24">
        <v>254</v>
      </c>
      <c r="G47" s="25">
        <f t="shared" ref="G47:J54" si="6">$B47*C47/100</f>
        <v>20.581999999999997</v>
      </c>
      <c r="H47" s="25">
        <f t="shared" si="6"/>
        <v>39.155999999999999</v>
      </c>
      <c r="I47" s="25">
        <f t="shared" si="6"/>
        <v>50.701999999999998</v>
      </c>
      <c r="J47" s="25">
        <f t="shared" si="6"/>
        <v>637.54</v>
      </c>
      <c r="L47" s="26"/>
    </row>
    <row r="48" spans="1:12" s="24" customFormat="1">
      <c r="A48" s="26" t="s">
        <v>158</v>
      </c>
      <c r="B48" s="24">
        <v>251</v>
      </c>
      <c r="C48" s="24">
        <v>8.6999999999999993</v>
      </c>
      <c r="D48" s="24">
        <v>16.8</v>
      </c>
      <c r="E48" s="24">
        <v>18.7</v>
      </c>
      <c r="F48" s="24">
        <v>260</v>
      </c>
      <c r="G48" s="25">
        <f t="shared" si="6"/>
        <v>21.837</v>
      </c>
      <c r="H48" s="25">
        <f t="shared" si="6"/>
        <v>42.167999999999999</v>
      </c>
      <c r="I48" s="25">
        <f t="shared" si="6"/>
        <v>46.936999999999998</v>
      </c>
      <c r="J48" s="25">
        <f t="shared" si="6"/>
        <v>652.6</v>
      </c>
      <c r="L48" s="30"/>
    </row>
    <row r="49" spans="1:12" s="24" customFormat="1">
      <c r="A49" s="26" t="s">
        <v>250</v>
      </c>
      <c r="B49" s="24">
        <v>111</v>
      </c>
      <c r="C49" s="24">
        <v>8.8000000000000007</v>
      </c>
      <c r="D49" s="24">
        <v>7.9</v>
      </c>
      <c r="E49" s="24">
        <v>24.5</v>
      </c>
      <c r="F49" s="24">
        <v>204</v>
      </c>
      <c r="G49" s="25">
        <f t="shared" si="6"/>
        <v>9.7680000000000007</v>
      </c>
      <c r="H49" s="25">
        <f t="shared" si="6"/>
        <v>8.7690000000000001</v>
      </c>
      <c r="I49" s="25">
        <f t="shared" si="6"/>
        <v>27.195</v>
      </c>
      <c r="J49" s="27">
        <f t="shared" si="6"/>
        <v>226.44</v>
      </c>
      <c r="L49" s="30"/>
    </row>
    <row r="50" spans="1:12" s="24" customFormat="1">
      <c r="A50" s="62" t="s">
        <v>154</v>
      </c>
      <c r="B50" s="24">
        <v>103</v>
      </c>
      <c r="C50" s="24">
        <v>9.6999999999999993</v>
      </c>
      <c r="D50" s="24">
        <v>13.7</v>
      </c>
      <c r="E50" s="24">
        <v>23.3</v>
      </c>
      <c r="F50" s="24">
        <v>256</v>
      </c>
      <c r="G50" s="25">
        <f t="shared" si="6"/>
        <v>9.9909999999999997</v>
      </c>
      <c r="H50" s="25">
        <f t="shared" si="6"/>
        <v>14.110999999999999</v>
      </c>
      <c r="I50" s="25">
        <f t="shared" si="6"/>
        <v>23.999000000000002</v>
      </c>
      <c r="J50" s="25">
        <f t="shared" si="6"/>
        <v>263.68</v>
      </c>
      <c r="L50" s="30"/>
    </row>
    <row r="51" spans="1:12" s="24" customFormat="1">
      <c r="A51" s="28" t="s">
        <v>155</v>
      </c>
      <c r="B51" s="24">
        <v>192</v>
      </c>
      <c r="C51" s="24">
        <v>10</v>
      </c>
      <c r="D51" s="24">
        <v>10</v>
      </c>
      <c r="E51" s="24">
        <v>22.5</v>
      </c>
      <c r="F51" s="24">
        <v>220</v>
      </c>
      <c r="G51" s="25">
        <f t="shared" si="6"/>
        <v>19.2</v>
      </c>
      <c r="H51" s="25">
        <f t="shared" si="6"/>
        <v>19.2</v>
      </c>
      <c r="I51" s="25">
        <f t="shared" si="6"/>
        <v>43.2</v>
      </c>
      <c r="J51" s="25">
        <f t="shared" si="6"/>
        <v>422.4</v>
      </c>
      <c r="L51" s="30"/>
    </row>
    <row r="52" spans="1:12" s="24" customFormat="1">
      <c r="A52" s="28" t="s">
        <v>156</v>
      </c>
      <c r="B52" s="24">
        <v>192</v>
      </c>
      <c r="C52" s="24">
        <v>9.4</v>
      </c>
      <c r="D52" s="24">
        <v>8.5</v>
      </c>
      <c r="E52" s="24">
        <v>23.1</v>
      </c>
      <c r="F52" s="24">
        <v>207</v>
      </c>
      <c r="G52" s="25">
        <f t="shared" si="6"/>
        <v>18.048000000000002</v>
      </c>
      <c r="H52" s="25">
        <f t="shared" si="6"/>
        <v>16.32</v>
      </c>
      <c r="I52" s="25">
        <f t="shared" si="6"/>
        <v>44.352000000000004</v>
      </c>
      <c r="J52" s="25">
        <f t="shared" si="6"/>
        <v>397.44</v>
      </c>
      <c r="L52" s="30"/>
    </row>
    <row r="53" spans="1:12" s="24" customFormat="1">
      <c r="A53" s="28" t="s">
        <v>159</v>
      </c>
      <c r="B53" s="24">
        <v>187</v>
      </c>
      <c r="C53" s="24">
        <v>4.9000000000000004</v>
      </c>
      <c r="D53" s="24">
        <v>18.2</v>
      </c>
      <c r="E53" s="24">
        <v>22</v>
      </c>
      <c r="F53" s="24">
        <v>272</v>
      </c>
      <c r="G53" s="25">
        <f t="shared" si="6"/>
        <v>9.1630000000000003</v>
      </c>
      <c r="H53" s="25">
        <f t="shared" si="6"/>
        <v>34.033999999999999</v>
      </c>
      <c r="I53" s="25">
        <f t="shared" si="6"/>
        <v>41.14</v>
      </c>
      <c r="J53" s="25">
        <f t="shared" si="6"/>
        <v>508.64</v>
      </c>
      <c r="L53" s="30"/>
    </row>
    <row r="54" spans="1:12" s="24" customFormat="1">
      <c r="A54" s="63" t="s">
        <v>320</v>
      </c>
      <c r="B54" s="24">
        <v>196</v>
      </c>
      <c r="C54" s="24">
        <v>10.9</v>
      </c>
      <c r="D54" s="24">
        <v>11.7</v>
      </c>
      <c r="E54" s="24">
        <v>23.9</v>
      </c>
      <c r="F54" s="24">
        <v>245</v>
      </c>
      <c r="G54" s="25">
        <f t="shared" si="6"/>
        <v>21.364000000000001</v>
      </c>
      <c r="H54" s="25">
        <f t="shared" si="6"/>
        <v>22.931999999999999</v>
      </c>
      <c r="I54" s="25">
        <f t="shared" si="6"/>
        <v>46.843999999999994</v>
      </c>
      <c r="J54" s="25">
        <f t="shared" si="6"/>
        <v>480.2</v>
      </c>
      <c r="L54" s="30"/>
    </row>
    <row r="55" spans="1:12" s="24" customFormat="1">
      <c r="A55" s="32"/>
      <c r="L55" s="32"/>
    </row>
    <row r="56" spans="1:12" s="24" customFormat="1">
      <c r="A56" s="31" t="s">
        <v>4</v>
      </c>
      <c r="L56" s="30"/>
    </row>
    <row r="57" spans="1:12" s="24" customFormat="1">
      <c r="A57" s="28" t="s">
        <v>160</v>
      </c>
      <c r="B57" s="24">
        <v>211</v>
      </c>
      <c r="C57" s="24">
        <v>10.8</v>
      </c>
      <c r="D57" s="24">
        <v>8.6999999999999993</v>
      </c>
      <c r="E57" s="24">
        <v>8.6</v>
      </c>
      <c r="F57" s="24">
        <v>156</v>
      </c>
      <c r="G57" s="25">
        <f t="shared" ref="G57:J57" si="7">$B57*C57/100</f>
        <v>22.788</v>
      </c>
      <c r="H57" s="25">
        <f t="shared" si="7"/>
        <v>18.356999999999999</v>
      </c>
      <c r="I57" s="25">
        <f t="shared" si="7"/>
        <v>18.146000000000001</v>
      </c>
      <c r="J57" s="25">
        <f t="shared" si="7"/>
        <v>329.16</v>
      </c>
      <c r="L57" s="31"/>
    </row>
    <row r="58" spans="1:12" s="24" customFormat="1">
      <c r="A58" s="26"/>
      <c r="G58" s="25"/>
      <c r="H58" s="25"/>
      <c r="I58" s="25"/>
      <c r="J58" s="25"/>
      <c r="L58" s="30"/>
    </row>
    <row r="59" spans="1:12" s="24" customFormat="1">
      <c r="A59" s="33" t="s">
        <v>13</v>
      </c>
      <c r="L59" s="26"/>
    </row>
    <row r="60" spans="1:12" s="24" customFormat="1">
      <c r="A60" s="28" t="s">
        <v>161</v>
      </c>
      <c r="B60" s="24">
        <v>70</v>
      </c>
      <c r="C60" s="24">
        <v>3.8</v>
      </c>
      <c r="D60" s="24">
        <v>15.5</v>
      </c>
      <c r="E60" s="24">
        <v>30.1</v>
      </c>
      <c r="F60" s="24">
        <v>276</v>
      </c>
      <c r="G60" s="25">
        <f t="shared" ref="G60:J62" si="8">$B60*C60/100</f>
        <v>2.66</v>
      </c>
      <c r="H60" s="25">
        <f t="shared" si="8"/>
        <v>10.85</v>
      </c>
      <c r="I60" s="25">
        <f t="shared" si="8"/>
        <v>21.07</v>
      </c>
      <c r="J60" s="25">
        <f t="shared" si="8"/>
        <v>193.2</v>
      </c>
      <c r="L60" s="30"/>
    </row>
    <row r="61" spans="1:12" s="24" customFormat="1">
      <c r="A61" s="28" t="s">
        <v>162</v>
      </c>
      <c r="B61" s="24">
        <v>120</v>
      </c>
      <c r="C61" s="24">
        <v>3.8</v>
      </c>
      <c r="D61" s="24">
        <v>15.5</v>
      </c>
      <c r="E61" s="24">
        <v>30.1</v>
      </c>
      <c r="F61" s="24">
        <v>276</v>
      </c>
      <c r="G61" s="25">
        <f t="shared" si="8"/>
        <v>4.5599999999999996</v>
      </c>
      <c r="H61" s="25">
        <f t="shared" si="8"/>
        <v>18.600000000000001</v>
      </c>
      <c r="I61" s="25">
        <f t="shared" si="8"/>
        <v>36.119999999999997</v>
      </c>
      <c r="J61" s="25">
        <f t="shared" si="8"/>
        <v>331.2</v>
      </c>
      <c r="L61" s="30"/>
    </row>
    <row r="62" spans="1:12" s="24" customFormat="1">
      <c r="A62" s="28" t="s">
        <v>163</v>
      </c>
      <c r="B62" s="24">
        <v>200</v>
      </c>
      <c r="C62" s="24">
        <v>3.8</v>
      </c>
      <c r="D62" s="24">
        <v>15.5</v>
      </c>
      <c r="E62" s="24">
        <v>30.1</v>
      </c>
      <c r="F62" s="24">
        <v>276</v>
      </c>
      <c r="G62" s="25">
        <f t="shared" si="8"/>
        <v>7.6</v>
      </c>
      <c r="H62" s="25">
        <f t="shared" si="8"/>
        <v>31</v>
      </c>
      <c r="I62" s="25">
        <f t="shared" si="8"/>
        <v>60.2</v>
      </c>
      <c r="J62" s="25">
        <f t="shared" si="8"/>
        <v>552</v>
      </c>
      <c r="L62" s="30"/>
    </row>
    <row r="63" spans="1:12" s="24" customFormat="1">
      <c r="A63" s="30"/>
      <c r="L63" s="30"/>
    </row>
    <row r="64" spans="1:12" s="24" customFormat="1">
      <c r="A64" s="31" t="s">
        <v>5</v>
      </c>
      <c r="L64" s="34"/>
    </row>
    <row r="65" spans="1:12" s="24" customFormat="1">
      <c r="A65" s="35" t="s">
        <v>164</v>
      </c>
      <c r="B65" s="24">
        <v>300</v>
      </c>
      <c r="C65" s="24">
        <v>0</v>
      </c>
      <c r="D65" s="24">
        <v>0</v>
      </c>
      <c r="E65" s="24">
        <v>10.8</v>
      </c>
      <c r="F65" s="24">
        <v>43</v>
      </c>
      <c r="G65" s="25">
        <f t="shared" ref="G65:G72" si="9">$B65*C65/100</f>
        <v>0</v>
      </c>
      <c r="H65" s="25">
        <f t="shared" ref="H65:H72" si="10">$B65*D65/100</f>
        <v>0</v>
      </c>
      <c r="I65" s="25">
        <f t="shared" ref="I65:I72" si="11">$B65*E65/100</f>
        <v>32.4</v>
      </c>
      <c r="J65" s="25">
        <f t="shared" ref="J65:J72" si="12">$B65*F65/100</f>
        <v>129</v>
      </c>
      <c r="L65" s="34"/>
    </row>
    <row r="66" spans="1:12" s="24" customFormat="1">
      <c r="A66" s="35" t="s">
        <v>165</v>
      </c>
      <c r="B66" s="24">
        <v>400</v>
      </c>
      <c r="C66" s="24">
        <v>0</v>
      </c>
      <c r="D66" s="24">
        <v>0</v>
      </c>
      <c r="E66" s="24">
        <v>10.8</v>
      </c>
      <c r="F66" s="24">
        <v>43</v>
      </c>
      <c r="G66" s="25">
        <f t="shared" si="9"/>
        <v>0</v>
      </c>
      <c r="H66" s="25">
        <f t="shared" si="10"/>
        <v>0</v>
      </c>
      <c r="I66" s="25">
        <f t="shared" si="11"/>
        <v>43.2</v>
      </c>
      <c r="J66" s="25">
        <f t="shared" si="12"/>
        <v>172</v>
      </c>
      <c r="L66" s="34"/>
    </row>
    <row r="67" spans="1:12" s="24" customFormat="1">
      <c r="A67" s="35" t="s">
        <v>166</v>
      </c>
      <c r="B67" s="24">
        <v>500</v>
      </c>
      <c r="C67" s="24">
        <v>0</v>
      </c>
      <c r="D67" s="24">
        <v>0</v>
      </c>
      <c r="E67" s="24">
        <v>10.8</v>
      </c>
      <c r="F67" s="24">
        <v>43</v>
      </c>
      <c r="G67" s="25">
        <f t="shared" si="9"/>
        <v>0</v>
      </c>
      <c r="H67" s="25">
        <f t="shared" si="10"/>
        <v>0</v>
      </c>
      <c r="I67" s="25">
        <f t="shared" si="11"/>
        <v>54</v>
      </c>
      <c r="J67" s="25">
        <f t="shared" si="12"/>
        <v>215</v>
      </c>
      <c r="L67" s="33"/>
    </row>
    <row r="68" spans="1:12" s="24" customFormat="1">
      <c r="A68" s="35" t="s">
        <v>167</v>
      </c>
      <c r="B68" s="24">
        <v>800</v>
      </c>
      <c r="C68" s="24">
        <v>0</v>
      </c>
      <c r="D68" s="24">
        <v>0</v>
      </c>
      <c r="E68" s="24">
        <v>10.8</v>
      </c>
      <c r="F68" s="24">
        <v>43</v>
      </c>
      <c r="G68" s="25">
        <v>0</v>
      </c>
      <c r="H68" s="25">
        <v>0</v>
      </c>
      <c r="I68" s="25">
        <v>86.4</v>
      </c>
      <c r="J68" s="25">
        <v>344</v>
      </c>
      <c r="L68" s="28"/>
    </row>
    <row r="69" spans="1:12" s="24" customFormat="1">
      <c r="A69" s="35" t="s">
        <v>169</v>
      </c>
      <c r="B69" s="24">
        <v>300</v>
      </c>
      <c r="C69" s="24">
        <v>0</v>
      </c>
      <c r="D69" s="24">
        <v>0</v>
      </c>
      <c r="E69" s="24">
        <v>0</v>
      </c>
      <c r="F69" s="24">
        <v>0.3</v>
      </c>
      <c r="G69" s="25">
        <f t="shared" si="9"/>
        <v>0</v>
      </c>
      <c r="H69" s="25">
        <f t="shared" si="10"/>
        <v>0</v>
      </c>
      <c r="I69" s="25">
        <f t="shared" si="11"/>
        <v>0</v>
      </c>
      <c r="J69" s="25">
        <f t="shared" si="12"/>
        <v>0.9</v>
      </c>
      <c r="L69" s="28"/>
    </row>
    <row r="70" spans="1:12" s="24" customFormat="1">
      <c r="A70" s="35" t="s">
        <v>170</v>
      </c>
      <c r="B70" s="24">
        <v>400</v>
      </c>
      <c r="C70" s="24">
        <v>0</v>
      </c>
      <c r="D70" s="24">
        <v>0</v>
      </c>
      <c r="E70" s="24">
        <v>0</v>
      </c>
      <c r="F70" s="24">
        <v>0.3</v>
      </c>
      <c r="G70" s="25">
        <f t="shared" si="9"/>
        <v>0</v>
      </c>
      <c r="H70" s="25">
        <f t="shared" si="10"/>
        <v>0</v>
      </c>
      <c r="I70" s="25">
        <f t="shared" si="11"/>
        <v>0</v>
      </c>
      <c r="J70" s="25">
        <f t="shared" si="12"/>
        <v>1.2</v>
      </c>
      <c r="L70" s="30"/>
    </row>
    <row r="71" spans="1:12" s="24" customFormat="1">
      <c r="A71" s="35" t="s">
        <v>171</v>
      </c>
      <c r="B71" s="24">
        <v>500</v>
      </c>
      <c r="C71" s="24">
        <v>0</v>
      </c>
      <c r="D71" s="24">
        <v>0</v>
      </c>
      <c r="E71" s="24">
        <v>0</v>
      </c>
      <c r="F71" s="24">
        <v>0.3</v>
      </c>
      <c r="G71" s="25">
        <f t="shared" si="9"/>
        <v>0</v>
      </c>
      <c r="H71" s="25">
        <f t="shared" si="10"/>
        <v>0</v>
      </c>
      <c r="I71" s="25">
        <f t="shared" si="11"/>
        <v>0</v>
      </c>
      <c r="J71" s="25">
        <f t="shared" si="12"/>
        <v>1.5</v>
      </c>
      <c r="L71" s="30"/>
    </row>
    <row r="72" spans="1:12" s="24" customFormat="1">
      <c r="A72" s="35" t="s">
        <v>172</v>
      </c>
      <c r="B72" s="24">
        <v>800</v>
      </c>
      <c r="C72" s="24">
        <v>0</v>
      </c>
      <c r="D72" s="24">
        <v>0</v>
      </c>
      <c r="E72" s="24">
        <v>0</v>
      </c>
      <c r="F72" s="24">
        <v>0.3</v>
      </c>
      <c r="G72" s="25">
        <f t="shared" si="9"/>
        <v>0</v>
      </c>
      <c r="H72" s="25">
        <f t="shared" si="10"/>
        <v>0</v>
      </c>
      <c r="I72" s="25">
        <f t="shared" si="11"/>
        <v>0</v>
      </c>
      <c r="J72" s="25">
        <f t="shared" si="12"/>
        <v>2.4</v>
      </c>
      <c r="L72" s="35"/>
    </row>
    <row r="73" spans="1:12" s="24" customFormat="1">
      <c r="A73" s="35" t="s">
        <v>173</v>
      </c>
      <c r="B73" s="24">
        <v>300</v>
      </c>
      <c r="C73" s="24">
        <v>0</v>
      </c>
      <c r="D73" s="24">
        <v>0</v>
      </c>
      <c r="E73" s="24">
        <v>13.3</v>
      </c>
      <c r="F73" s="24">
        <v>53.8</v>
      </c>
      <c r="G73" s="25">
        <f t="shared" ref="G73:J88" si="13">$B73*C73/100</f>
        <v>0</v>
      </c>
      <c r="H73" s="25">
        <f t="shared" si="13"/>
        <v>0</v>
      </c>
      <c r="I73" s="25">
        <f t="shared" si="13"/>
        <v>39.9</v>
      </c>
      <c r="J73" s="25">
        <f t="shared" si="13"/>
        <v>161.4</v>
      </c>
      <c r="L73" s="35"/>
    </row>
    <row r="74" spans="1:12" s="24" customFormat="1">
      <c r="A74" s="35" t="s">
        <v>174</v>
      </c>
      <c r="B74" s="24">
        <v>400</v>
      </c>
      <c r="C74" s="24">
        <v>0</v>
      </c>
      <c r="D74" s="24">
        <v>0</v>
      </c>
      <c r="E74" s="24">
        <v>13.3</v>
      </c>
      <c r="F74" s="24">
        <v>53.8</v>
      </c>
      <c r="G74" s="25">
        <f t="shared" si="13"/>
        <v>0</v>
      </c>
      <c r="H74" s="25">
        <f t="shared" si="13"/>
        <v>0</v>
      </c>
      <c r="I74" s="25">
        <f t="shared" si="13"/>
        <v>53.2</v>
      </c>
      <c r="J74" s="25">
        <f t="shared" si="13"/>
        <v>215.2</v>
      </c>
      <c r="L74" s="35"/>
    </row>
    <row r="75" spans="1:12" s="24" customFormat="1">
      <c r="A75" s="35" t="s">
        <v>175</v>
      </c>
      <c r="B75" s="24">
        <v>500</v>
      </c>
      <c r="C75" s="24">
        <v>0</v>
      </c>
      <c r="D75" s="24">
        <v>0</v>
      </c>
      <c r="E75" s="24">
        <v>13.3</v>
      </c>
      <c r="F75" s="24">
        <v>53.8</v>
      </c>
      <c r="G75" s="25">
        <f t="shared" si="13"/>
        <v>0</v>
      </c>
      <c r="H75" s="25">
        <f t="shared" si="13"/>
        <v>0</v>
      </c>
      <c r="I75" s="25">
        <f t="shared" si="13"/>
        <v>66.5</v>
      </c>
      <c r="J75" s="25">
        <f t="shared" si="13"/>
        <v>269</v>
      </c>
      <c r="L75" s="30"/>
    </row>
    <row r="76" spans="1:12" s="24" customFormat="1">
      <c r="A76" s="35" t="s">
        <v>176</v>
      </c>
      <c r="B76" s="24">
        <v>800</v>
      </c>
      <c r="C76" s="24">
        <v>0</v>
      </c>
      <c r="D76" s="24">
        <v>0</v>
      </c>
      <c r="E76" s="24">
        <v>13.3</v>
      </c>
      <c r="F76" s="24">
        <v>53.8</v>
      </c>
      <c r="G76" s="25">
        <f t="shared" si="13"/>
        <v>0</v>
      </c>
      <c r="H76" s="25">
        <f t="shared" si="13"/>
        <v>0</v>
      </c>
      <c r="I76" s="25">
        <f t="shared" si="13"/>
        <v>106.4</v>
      </c>
      <c r="J76" s="25">
        <f t="shared" si="13"/>
        <v>430.4</v>
      </c>
      <c r="L76" s="31"/>
    </row>
    <row r="77" spans="1:12" s="24" customFormat="1">
      <c r="A77" s="35" t="s">
        <v>177</v>
      </c>
      <c r="B77" s="24">
        <v>300</v>
      </c>
      <c r="C77" s="24">
        <v>0</v>
      </c>
      <c r="D77" s="24">
        <v>0</v>
      </c>
      <c r="E77" s="24">
        <v>10.7</v>
      </c>
      <c r="F77" s="24">
        <v>43</v>
      </c>
      <c r="G77" s="25">
        <f t="shared" si="13"/>
        <v>0</v>
      </c>
      <c r="H77" s="25">
        <f t="shared" si="13"/>
        <v>0</v>
      </c>
      <c r="I77" s="25">
        <f t="shared" si="13"/>
        <v>32.1</v>
      </c>
      <c r="J77" s="25">
        <f t="shared" si="13"/>
        <v>129</v>
      </c>
      <c r="L77" s="35"/>
    </row>
    <row r="78" spans="1:12" s="24" customFormat="1">
      <c r="A78" s="35" t="s">
        <v>178</v>
      </c>
      <c r="B78" s="24">
        <v>400</v>
      </c>
      <c r="C78" s="24">
        <v>0</v>
      </c>
      <c r="D78" s="24">
        <v>0</v>
      </c>
      <c r="E78" s="24">
        <v>10.7</v>
      </c>
      <c r="F78" s="24">
        <v>43</v>
      </c>
      <c r="G78" s="25">
        <f t="shared" si="13"/>
        <v>0</v>
      </c>
      <c r="H78" s="25">
        <f t="shared" si="13"/>
        <v>0</v>
      </c>
      <c r="I78" s="25">
        <f t="shared" si="13"/>
        <v>42.8</v>
      </c>
      <c r="J78" s="25">
        <f t="shared" si="13"/>
        <v>172</v>
      </c>
      <c r="L78" s="35"/>
    </row>
    <row r="79" spans="1:12" s="24" customFormat="1">
      <c r="A79" s="35" t="s">
        <v>179</v>
      </c>
      <c r="B79" s="24">
        <v>500</v>
      </c>
      <c r="C79" s="24">
        <v>0</v>
      </c>
      <c r="D79" s="24">
        <v>0</v>
      </c>
      <c r="E79" s="24">
        <v>10.7</v>
      </c>
      <c r="F79" s="24">
        <v>43</v>
      </c>
      <c r="G79" s="25">
        <f t="shared" si="13"/>
        <v>0</v>
      </c>
      <c r="H79" s="25">
        <f t="shared" si="13"/>
        <v>0</v>
      </c>
      <c r="I79" s="25">
        <f t="shared" si="13"/>
        <v>53.5</v>
      </c>
      <c r="J79" s="25">
        <f t="shared" si="13"/>
        <v>215</v>
      </c>
      <c r="L79" s="35"/>
    </row>
    <row r="80" spans="1:12" s="24" customFormat="1">
      <c r="A80" s="35" t="s">
        <v>180</v>
      </c>
      <c r="B80" s="24">
        <v>800</v>
      </c>
      <c r="C80" s="24">
        <v>0</v>
      </c>
      <c r="D80" s="24">
        <v>0</v>
      </c>
      <c r="E80" s="24">
        <v>10.7</v>
      </c>
      <c r="F80" s="24">
        <v>43</v>
      </c>
      <c r="G80" s="25">
        <f t="shared" si="13"/>
        <v>0</v>
      </c>
      <c r="H80" s="25">
        <f t="shared" si="13"/>
        <v>0</v>
      </c>
      <c r="I80" s="25">
        <f t="shared" si="13"/>
        <v>85.6</v>
      </c>
      <c r="J80" s="25">
        <f t="shared" si="13"/>
        <v>344</v>
      </c>
      <c r="L80" s="35"/>
    </row>
    <row r="81" spans="1:12" s="24" customFormat="1">
      <c r="A81" s="35" t="s">
        <v>181</v>
      </c>
      <c r="B81" s="24">
        <v>300</v>
      </c>
      <c r="C81" s="24">
        <v>0</v>
      </c>
      <c r="D81" s="24">
        <v>0</v>
      </c>
      <c r="E81" s="24">
        <v>12.2</v>
      </c>
      <c r="F81" s="24">
        <v>49</v>
      </c>
      <c r="G81" s="25">
        <f t="shared" si="13"/>
        <v>0</v>
      </c>
      <c r="H81" s="25">
        <f t="shared" si="13"/>
        <v>0</v>
      </c>
      <c r="I81" s="25">
        <f t="shared" si="13"/>
        <v>36.6</v>
      </c>
      <c r="J81" s="25">
        <f t="shared" si="13"/>
        <v>147</v>
      </c>
      <c r="L81" s="35"/>
    </row>
    <row r="82" spans="1:12" s="24" customFormat="1">
      <c r="A82" s="35" t="s">
        <v>182</v>
      </c>
      <c r="B82" s="24">
        <v>400</v>
      </c>
      <c r="C82" s="24">
        <v>0</v>
      </c>
      <c r="D82" s="24">
        <v>0</v>
      </c>
      <c r="E82" s="24">
        <v>12.2</v>
      </c>
      <c r="F82" s="24">
        <v>49</v>
      </c>
      <c r="G82" s="25">
        <f t="shared" si="13"/>
        <v>0</v>
      </c>
      <c r="H82" s="25">
        <f t="shared" si="13"/>
        <v>0</v>
      </c>
      <c r="I82" s="25">
        <f t="shared" si="13"/>
        <v>48.8</v>
      </c>
      <c r="J82" s="25">
        <f t="shared" si="13"/>
        <v>196</v>
      </c>
      <c r="L82" s="36"/>
    </row>
    <row r="83" spans="1:12" s="24" customFormat="1">
      <c r="A83" s="35" t="s">
        <v>183</v>
      </c>
      <c r="B83" s="24">
        <v>500</v>
      </c>
      <c r="C83" s="24">
        <v>0</v>
      </c>
      <c r="D83" s="24">
        <v>0</v>
      </c>
      <c r="E83" s="24">
        <v>12.2</v>
      </c>
      <c r="F83" s="24">
        <v>49</v>
      </c>
      <c r="G83" s="25">
        <f t="shared" si="13"/>
        <v>0</v>
      </c>
      <c r="H83" s="25">
        <f t="shared" si="13"/>
        <v>0</v>
      </c>
      <c r="I83" s="25">
        <f t="shared" si="13"/>
        <v>61</v>
      </c>
      <c r="J83" s="25">
        <f t="shared" si="13"/>
        <v>245</v>
      </c>
      <c r="L83" s="37"/>
    </row>
    <row r="84" spans="1:12" s="24" customFormat="1">
      <c r="A84" s="35" t="s">
        <v>184</v>
      </c>
      <c r="B84" s="24">
        <v>800</v>
      </c>
      <c r="C84" s="24">
        <v>0</v>
      </c>
      <c r="D84" s="24">
        <v>0</v>
      </c>
      <c r="E84" s="24">
        <v>12.2</v>
      </c>
      <c r="F84" s="24">
        <v>49</v>
      </c>
      <c r="G84" s="25">
        <f t="shared" si="13"/>
        <v>0</v>
      </c>
      <c r="H84" s="25">
        <f t="shared" si="13"/>
        <v>0</v>
      </c>
      <c r="I84" s="25">
        <f t="shared" si="13"/>
        <v>97.6</v>
      </c>
      <c r="J84" s="25">
        <f t="shared" si="13"/>
        <v>392</v>
      </c>
      <c r="L84" s="37"/>
    </row>
    <row r="85" spans="1:12" s="24" customFormat="1">
      <c r="A85" s="35" t="s">
        <v>225</v>
      </c>
      <c r="B85" s="24">
        <v>300</v>
      </c>
      <c r="C85" s="24">
        <v>0</v>
      </c>
      <c r="D85" s="24">
        <v>0</v>
      </c>
      <c r="E85" s="24">
        <v>6.7</v>
      </c>
      <c r="F85" s="24">
        <v>27</v>
      </c>
      <c r="G85" s="25">
        <f t="shared" si="13"/>
        <v>0</v>
      </c>
      <c r="H85" s="25">
        <f>$B85*D85/100</f>
        <v>0</v>
      </c>
      <c r="I85" s="25">
        <f>$B85*E85/100</f>
        <v>20.100000000000001</v>
      </c>
      <c r="J85" s="25">
        <f>$B85*F85/100</f>
        <v>81</v>
      </c>
      <c r="L85" s="37"/>
    </row>
    <row r="86" spans="1:12" s="24" customFormat="1">
      <c r="A86" s="35" t="s">
        <v>226</v>
      </c>
      <c r="B86" s="24">
        <v>400</v>
      </c>
      <c r="C86" s="24">
        <v>0</v>
      </c>
      <c r="D86" s="24">
        <v>0</v>
      </c>
      <c r="E86" s="24">
        <v>6.7</v>
      </c>
      <c r="F86" s="24">
        <v>27</v>
      </c>
      <c r="G86" s="25">
        <f t="shared" si="13"/>
        <v>0</v>
      </c>
      <c r="H86" s="25">
        <f t="shared" si="13"/>
        <v>0</v>
      </c>
      <c r="I86" s="25">
        <f t="shared" si="13"/>
        <v>26.8</v>
      </c>
      <c r="J86" s="25">
        <f>$B86*F86/100</f>
        <v>108</v>
      </c>
      <c r="L86" s="37"/>
    </row>
    <row r="87" spans="1:12" s="24" customFormat="1">
      <c r="A87" s="35" t="s">
        <v>227</v>
      </c>
      <c r="B87" s="24">
        <v>500</v>
      </c>
      <c r="C87" s="24">
        <v>0</v>
      </c>
      <c r="D87" s="24">
        <v>0</v>
      </c>
      <c r="E87" s="24">
        <v>6.7</v>
      </c>
      <c r="F87" s="24">
        <v>27</v>
      </c>
      <c r="G87" s="25">
        <f t="shared" si="13"/>
        <v>0</v>
      </c>
      <c r="H87" s="25">
        <f t="shared" si="13"/>
        <v>0</v>
      </c>
      <c r="I87" s="25">
        <f t="shared" si="13"/>
        <v>33.5</v>
      </c>
      <c r="J87" s="25">
        <f t="shared" si="13"/>
        <v>135</v>
      </c>
      <c r="L87" s="26"/>
    </row>
    <row r="88" spans="1:12" s="24" customFormat="1">
      <c r="A88" s="35" t="s">
        <v>228</v>
      </c>
      <c r="B88" s="24">
        <v>800</v>
      </c>
      <c r="C88" s="24">
        <v>0</v>
      </c>
      <c r="D88" s="24">
        <v>0</v>
      </c>
      <c r="E88" s="24">
        <v>6.7</v>
      </c>
      <c r="F88" s="24">
        <v>27</v>
      </c>
      <c r="G88" s="25">
        <f t="shared" si="13"/>
        <v>0</v>
      </c>
      <c r="H88" s="25">
        <f t="shared" si="13"/>
        <v>0</v>
      </c>
      <c r="I88" s="25">
        <f t="shared" si="13"/>
        <v>53.6</v>
      </c>
      <c r="J88" s="25">
        <f>$B88*F88/100</f>
        <v>216</v>
      </c>
      <c r="L88" s="38"/>
    </row>
    <row r="89" spans="1:12" s="56" customFormat="1" ht="13.5" customHeight="1">
      <c r="A89" s="28" t="s">
        <v>312</v>
      </c>
      <c r="B89" s="55"/>
      <c r="G89" s="25"/>
      <c r="H89" s="25"/>
      <c r="I89" s="25"/>
      <c r="J89" s="25"/>
    </row>
    <row r="90" spans="1:12" s="61" customFormat="1" ht="12" hidden="1" customHeight="1">
      <c r="A90" s="59" t="s">
        <v>313</v>
      </c>
      <c r="B90" s="60"/>
      <c r="G90" s="52"/>
      <c r="H90" s="52"/>
      <c r="I90" s="52"/>
      <c r="J90" s="52"/>
    </row>
    <row r="91" spans="1:12" s="61" customFormat="1" ht="12" hidden="1" customHeight="1">
      <c r="A91" s="59" t="s">
        <v>314</v>
      </c>
      <c r="B91" s="60"/>
      <c r="G91" s="52"/>
      <c r="H91" s="52"/>
      <c r="I91" s="52"/>
      <c r="J91" s="52"/>
    </row>
    <row r="92" spans="1:12" s="61" customFormat="1" ht="12.75" hidden="1" customHeight="1">
      <c r="A92" s="59" t="s">
        <v>315</v>
      </c>
      <c r="B92" s="60"/>
      <c r="G92" s="52"/>
      <c r="H92" s="52"/>
      <c r="I92" s="52"/>
      <c r="J92" s="52"/>
    </row>
    <row r="93" spans="1:12" s="24" customFormat="1">
      <c r="A93" s="35" t="s">
        <v>292</v>
      </c>
      <c r="B93" s="24">
        <v>330</v>
      </c>
      <c r="C93" s="24">
        <v>0</v>
      </c>
      <c r="D93" s="24">
        <v>0</v>
      </c>
      <c r="E93" s="24">
        <v>13.8</v>
      </c>
      <c r="F93" s="24">
        <v>55</v>
      </c>
      <c r="G93" s="25">
        <f t="shared" ref="G93:J95" si="14">$B93*C93/100</f>
        <v>0</v>
      </c>
      <c r="H93" s="25">
        <f t="shared" si="14"/>
        <v>0</v>
      </c>
      <c r="I93" s="25">
        <f t="shared" si="14"/>
        <v>45.54</v>
      </c>
      <c r="J93" s="25">
        <f t="shared" si="14"/>
        <v>181.5</v>
      </c>
      <c r="L93" s="38"/>
    </row>
    <row r="94" spans="1:12" s="24" customFormat="1">
      <c r="A94" s="35" t="s">
        <v>294</v>
      </c>
      <c r="B94" s="24">
        <v>330</v>
      </c>
      <c r="C94" s="24">
        <v>0</v>
      </c>
      <c r="D94" s="24">
        <v>0</v>
      </c>
      <c r="E94" s="24">
        <v>14.3</v>
      </c>
      <c r="F94" s="24">
        <v>57</v>
      </c>
      <c r="G94" s="25">
        <f t="shared" si="14"/>
        <v>0</v>
      </c>
      <c r="H94" s="25">
        <f t="shared" si="14"/>
        <v>0</v>
      </c>
      <c r="I94" s="25">
        <f t="shared" si="14"/>
        <v>47.19</v>
      </c>
      <c r="J94" s="25">
        <f t="shared" si="14"/>
        <v>188.1</v>
      </c>
      <c r="L94" s="38"/>
    </row>
    <row r="95" spans="1:12" s="24" customFormat="1">
      <c r="A95" s="35" t="s">
        <v>293</v>
      </c>
      <c r="B95" s="24">
        <v>330</v>
      </c>
      <c r="C95" s="24">
        <v>0</v>
      </c>
      <c r="D95" s="24">
        <v>0</v>
      </c>
      <c r="E95" s="24">
        <v>14.3</v>
      </c>
      <c r="F95" s="24">
        <v>57</v>
      </c>
      <c r="G95" s="25">
        <f t="shared" si="14"/>
        <v>0</v>
      </c>
      <c r="H95" s="25">
        <f t="shared" si="14"/>
        <v>0</v>
      </c>
      <c r="I95" s="25">
        <f t="shared" si="14"/>
        <v>47.19</v>
      </c>
      <c r="J95" s="25">
        <f t="shared" si="14"/>
        <v>188.1</v>
      </c>
      <c r="L95" s="38"/>
    </row>
    <row r="96" spans="1:12" s="24" customFormat="1">
      <c r="A96" s="32"/>
      <c r="L96" s="38"/>
    </row>
    <row r="97" spans="1:12" s="24" customFormat="1">
      <c r="A97" s="31" t="s">
        <v>6</v>
      </c>
      <c r="L97" s="38"/>
    </row>
    <row r="98" spans="1:12" s="24" customFormat="1">
      <c r="A98" s="28" t="s">
        <v>23</v>
      </c>
      <c r="B98" s="24">
        <v>100</v>
      </c>
      <c r="C98" s="24">
        <v>0.2</v>
      </c>
      <c r="D98" s="24">
        <v>0.6</v>
      </c>
      <c r="E98" s="24">
        <v>5.2</v>
      </c>
      <c r="F98" s="24">
        <v>27</v>
      </c>
      <c r="G98" s="25">
        <f t="shared" ref="G98:J109" si="15">$B98*C98/100</f>
        <v>0.2</v>
      </c>
      <c r="H98" s="25">
        <f t="shared" si="15"/>
        <v>0.6</v>
      </c>
      <c r="I98" s="25">
        <f t="shared" si="15"/>
        <v>5.2</v>
      </c>
      <c r="J98" s="25">
        <f t="shared" si="15"/>
        <v>27</v>
      </c>
      <c r="L98" s="26"/>
    </row>
    <row r="99" spans="1:12" s="24" customFormat="1">
      <c r="A99" s="28" t="s">
        <v>19</v>
      </c>
      <c r="B99" s="24">
        <v>200</v>
      </c>
      <c r="C99" s="24">
        <v>0.2</v>
      </c>
      <c r="D99" s="24">
        <v>0.6</v>
      </c>
      <c r="E99" s="24">
        <v>5.2</v>
      </c>
      <c r="F99" s="24">
        <v>26</v>
      </c>
      <c r="G99" s="25">
        <f t="shared" si="15"/>
        <v>0.4</v>
      </c>
      <c r="H99" s="25">
        <f t="shared" si="15"/>
        <v>1.2</v>
      </c>
      <c r="I99" s="25">
        <f t="shared" si="15"/>
        <v>10.4</v>
      </c>
      <c r="J99" s="25">
        <f t="shared" si="15"/>
        <v>52</v>
      </c>
      <c r="L99" s="26"/>
    </row>
    <row r="100" spans="1:12" s="24" customFormat="1">
      <c r="A100" s="28" t="s">
        <v>24</v>
      </c>
      <c r="B100" s="24">
        <v>300</v>
      </c>
      <c r="C100" s="24">
        <v>0.2</v>
      </c>
      <c r="D100" s="24">
        <v>0.6</v>
      </c>
      <c r="E100" s="24">
        <v>5.2</v>
      </c>
      <c r="F100" s="24">
        <v>26</v>
      </c>
      <c r="G100" s="25">
        <f t="shared" si="15"/>
        <v>0.6</v>
      </c>
      <c r="H100" s="25">
        <f t="shared" si="15"/>
        <v>1.8</v>
      </c>
      <c r="I100" s="25">
        <f t="shared" si="15"/>
        <v>15.6</v>
      </c>
      <c r="J100" s="25">
        <f t="shared" si="15"/>
        <v>78</v>
      </c>
      <c r="L100" s="37"/>
    </row>
    <row r="101" spans="1:12" s="24" customFormat="1">
      <c r="A101" s="28" t="s">
        <v>25</v>
      </c>
      <c r="B101" s="24">
        <v>195</v>
      </c>
      <c r="C101" s="24">
        <v>1.8</v>
      </c>
      <c r="D101" s="24">
        <v>1.3</v>
      </c>
      <c r="E101" s="24">
        <v>10.6</v>
      </c>
      <c r="F101" s="24">
        <v>61</v>
      </c>
      <c r="G101" s="25">
        <v>3.51</v>
      </c>
      <c r="H101" s="25">
        <v>2.5350000000000001</v>
      </c>
      <c r="I101" s="25">
        <v>20.67</v>
      </c>
      <c r="J101" s="25">
        <v>118.95</v>
      </c>
      <c r="L101" s="37"/>
    </row>
    <row r="102" spans="1:12" s="24" customFormat="1">
      <c r="A102" s="28" t="s">
        <v>30</v>
      </c>
      <c r="B102" s="24">
        <v>255</v>
      </c>
      <c r="C102" s="24">
        <v>1.9</v>
      </c>
      <c r="D102" s="24">
        <v>1.3</v>
      </c>
      <c r="E102" s="24">
        <v>9</v>
      </c>
      <c r="F102" s="24">
        <v>56</v>
      </c>
      <c r="G102" s="25">
        <v>4.8449999999999998</v>
      </c>
      <c r="H102" s="25">
        <v>3.3149999999999999</v>
      </c>
      <c r="I102" s="25">
        <v>22.95</v>
      </c>
      <c r="J102" s="25">
        <v>142.80000000000001</v>
      </c>
      <c r="L102" s="31"/>
    </row>
    <row r="103" spans="1:12" s="24" customFormat="1">
      <c r="A103" s="28" t="s">
        <v>22</v>
      </c>
      <c r="B103" s="24">
        <v>275</v>
      </c>
      <c r="C103" s="24">
        <v>2.1</v>
      </c>
      <c r="D103" s="24">
        <v>1.4</v>
      </c>
      <c r="E103" s="24">
        <v>8.9</v>
      </c>
      <c r="F103" s="24">
        <v>57</v>
      </c>
      <c r="G103" s="25">
        <v>5.7750000000000004</v>
      </c>
      <c r="H103" s="25">
        <v>3.85</v>
      </c>
      <c r="I103" s="25">
        <v>24.475000000000001</v>
      </c>
      <c r="J103" s="25">
        <v>156.75</v>
      </c>
      <c r="L103" s="28"/>
    </row>
    <row r="104" spans="1:12" s="24" customFormat="1">
      <c r="A104" s="28" t="s">
        <v>31</v>
      </c>
      <c r="B104" s="24">
        <v>345</v>
      </c>
      <c r="C104" s="24">
        <v>2.2000000000000002</v>
      </c>
      <c r="D104" s="24">
        <v>1.5</v>
      </c>
      <c r="E104" s="24">
        <v>8.1</v>
      </c>
      <c r="F104" s="24">
        <v>55</v>
      </c>
      <c r="G104" s="25">
        <v>7.5900000000000007</v>
      </c>
      <c r="H104" s="25">
        <v>5.1749999999999998</v>
      </c>
      <c r="I104" s="25">
        <v>27.945</v>
      </c>
      <c r="J104" s="25">
        <v>189.75</v>
      </c>
      <c r="L104" s="28"/>
    </row>
    <row r="105" spans="1:12" s="24" customFormat="1">
      <c r="A105" s="28" t="s">
        <v>26</v>
      </c>
      <c r="B105" s="24">
        <v>200</v>
      </c>
      <c r="C105" s="24">
        <v>1.1000000000000001</v>
      </c>
      <c r="D105" s="24">
        <v>1.3</v>
      </c>
      <c r="E105" s="24">
        <v>7.2</v>
      </c>
      <c r="F105" s="24">
        <v>45</v>
      </c>
      <c r="G105" s="25">
        <f t="shared" si="15"/>
        <v>2.2000000000000002</v>
      </c>
      <c r="H105" s="25">
        <f t="shared" si="15"/>
        <v>2.6</v>
      </c>
      <c r="I105" s="25">
        <f t="shared" si="15"/>
        <v>14.4</v>
      </c>
      <c r="J105" s="25">
        <f t="shared" si="15"/>
        <v>90</v>
      </c>
      <c r="L105" s="28"/>
    </row>
    <row r="106" spans="1:12" s="24" customFormat="1">
      <c r="A106" s="28" t="s">
        <v>36</v>
      </c>
      <c r="B106" s="24">
        <v>300</v>
      </c>
      <c r="C106" s="24">
        <v>0</v>
      </c>
      <c r="D106" s="24">
        <v>0</v>
      </c>
      <c r="E106" s="24">
        <v>5</v>
      </c>
      <c r="F106" s="24">
        <v>20</v>
      </c>
      <c r="G106" s="25">
        <f t="shared" si="15"/>
        <v>0</v>
      </c>
      <c r="H106" s="25">
        <f t="shared" si="15"/>
        <v>0</v>
      </c>
      <c r="I106" s="25">
        <f t="shared" si="15"/>
        <v>15</v>
      </c>
      <c r="J106" s="25">
        <f t="shared" si="15"/>
        <v>60</v>
      </c>
      <c r="L106" s="28"/>
    </row>
    <row r="107" spans="1:12" s="24" customFormat="1">
      <c r="A107" s="28" t="s">
        <v>37</v>
      </c>
      <c r="B107" s="24">
        <v>400</v>
      </c>
      <c r="C107" s="24">
        <v>0</v>
      </c>
      <c r="D107" s="24">
        <v>0</v>
      </c>
      <c r="E107" s="24">
        <v>3.7</v>
      </c>
      <c r="F107" s="24">
        <v>15</v>
      </c>
      <c r="G107" s="25">
        <f t="shared" si="15"/>
        <v>0</v>
      </c>
      <c r="H107" s="25">
        <f t="shared" si="15"/>
        <v>0</v>
      </c>
      <c r="I107" s="25">
        <f t="shared" si="15"/>
        <v>14.8</v>
      </c>
      <c r="J107" s="25">
        <f t="shared" si="15"/>
        <v>60</v>
      </c>
      <c r="L107" s="28"/>
    </row>
    <row r="108" spans="1:12" s="24" customFormat="1">
      <c r="A108" s="28" t="s">
        <v>38</v>
      </c>
      <c r="B108" s="24">
        <v>300</v>
      </c>
      <c r="C108" s="24">
        <v>0</v>
      </c>
      <c r="D108" s="24">
        <v>0</v>
      </c>
      <c r="E108" s="24">
        <v>5</v>
      </c>
      <c r="F108" s="24">
        <v>20</v>
      </c>
      <c r="G108" s="25">
        <f t="shared" si="15"/>
        <v>0</v>
      </c>
      <c r="H108" s="25">
        <f t="shared" si="15"/>
        <v>0</v>
      </c>
      <c r="I108" s="25">
        <f t="shared" si="15"/>
        <v>15</v>
      </c>
      <c r="J108" s="25">
        <f t="shared" si="15"/>
        <v>60</v>
      </c>
      <c r="L108" s="28"/>
    </row>
    <row r="109" spans="1:12" s="24" customFormat="1">
      <c r="A109" s="28" t="s">
        <v>39</v>
      </c>
      <c r="B109" s="24">
        <v>400</v>
      </c>
      <c r="C109" s="24">
        <v>0</v>
      </c>
      <c r="D109" s="24">
        <v>0</v>
      </c>
      <c r="E109" s="24">
        <v>3.7</v>
      </c>
      <c r="F109" s="24">
        <v>15</v>
      </c>
      <c r="G109" s="25">
        <f t="shared" si="15"/>
        <v>0</v>
      </c>
      <c r="H109" s="25">
        <f t="shared" si="15"/>
        <v>0</v>
      </c>
      <c r="I109" s="25">
        <f t="shared" si="15"/>
        <v>14.8</v>
      </c>
      <c r="J109" s="25">
        <f t="shared" si="15"/>
        <v>60</v>
      </c>
      <c r="L109" s="28"/>
    </row>
    <row r="110" spans="1:12" s="24" customFormat="1">
      <c r="A110" s="28"/>
      <c r="G110" s="25"/>
      <c r="H110" s="25"/>
      <c r="I110" s="25"/>
      <c r="J110" s="25"/>
      <c r="L110" s="28"/>
    </row>
    <row r="111" spans="1:12" s="24" customFormat="1">
      <c r="A111" s="39" t="s">
        <v>47</v>
      </c>
      <c r="L111" s="28"/>
    </row>
    <row r="112" spans="1:12" s="24" customFormat="1">
      <c r="A112" s="28" t="s">
        <v>34</v>
      </c>
      <c r="B112" s="24">
        <v>195</v>
      </c>
      <c r="C112" s="24">
        <v>1.8</v>
      </c>
      <c r="D112" s="24">
        <v>1.3</v>
      </c>
      <c r="E112" s="24">
        <v>3</v>
      </c>
      <c r="F112" s="24">
        <v>31</v>
      </c>
      <c r="G112" s="25">
        <v>3.51</v>
      </c>
      <c r="H112" s="25">
        <v>2.5350000000000001</v>
      </c>
      <c r="I112" s="25">
        <v>5.85</v>
      </c>
      <c r="J112" s="25">
        <v>60.45</v>
      </c>
      <c r="L112" s="28"/>
    </row>
    <row r="113" spans="1:12" s="24" customFormat="1">
      <c r="A113" s="28" t="s">
        <v>35</v>
      </c>
      <c r="B113" s="24">
        <v>255</v>
      </c>
      <c r="C113" s="24">
        <v>1.9</v>
      </c>
      <c r="D113" s="24">
        <v>1.3</v>
      </c>
      <c r="E113" s="24">
        <v>3.1</v>
      </c>
      <c r="F113" s="24">
        <v>32</v>
      </c>
      <c r="G113" s="25">
        <v>4.8449999999999998</v>
      </c>
      <c r="H113" s="25">
        <v>3.3149999999999999</v>
      </c>
      <c r="I113" s="25">
        <v>7.9050000000000002</v>
      </c>
      <c r="J113" s="25">
        <v>81.599999999999994</v>
      </c>
      <c r="L113" s="28"/>
    </row>
    <row r="114" spans="1:12" s="24" customFormat="1">
      <c r="A114" s="28" t="s">
        <v>33</v>
      </c>
      <c r="B114" s="24">
        <v>275</v>
      </c>
      <c r="C114" s="24">
        <v>2.1</v>
      </c>
      <c r="D114" s="24">
        <v>1.4</v>
      </c>
      <c r="E114" s="24">
        <v>3.5</v>
      </c>
      <c r="F114" s="24">
        <v>35</v>
      </c>
      <c r="G114" s="25">
        <v>5.7750000000000004</v>
      </c>
      <c r="H114" s="25">
        <v>3.85</v>
      </c>
      <c r="I114" s="25">
        <v>9.625</v>
      </c>
      <c r="J114" s="25">
        <v>96.25</v>
      </c>
      <c r="L114" s="28"/>
    </row>
    <row r="115" spans="1:12" s="24" customFormat="1">
      <c r="A115" s="28" t="s">
        <v>32</v>
      </c>
      <c r="B115" s="24">
        <v>345</v>
      </c>
      <c r="C115" s="24">
        <v>2.2000000000000002</v>
      </c>
      <c r="D115" s="24">
        <v>1.5</v>
      </c>
      <c r="E115" s="24">
        <v>3.7</v>
      </c>
      <c r="F115" s="24">
        <v>37</v>
      </c>
      <c r="G115" s="25">
        <v>7.5900000000000007</v>
      </c>
      <c r="H115" s="25">
        <v>5.1749999999999998</v>
      </c>
      <c r="I115" s="25">
        <v>12.765000000000001</v>
      </c>
      <c r="J115" s="25">
        <v>127.65</v>
      </c>
      <c r="L115" s="39"/>
    </row>
    <row r="116" spans="1:12" s="24" customFormat="1">
      <c r="A116" s="28" t="s">
        <v>40</v>
      </c>
      <c r="B116" s="24">
        <v>32</v>
      </c>
      <c r="C116" s="24">
        <v>0</v>
      </c>
      <c r="D116" s="24">
        <v>0</v>
      </c>
      <c r="E116" s="24">
        <v>49.2</v>
      </c>
      <c r="F116" s="24">
        <v>187</v>
      </c>
      <c r="G116" s="25">
        <f t="shared" ref="G116:J121" si="16">$B116*C116/100</f>
        <v>0</v>
      </c>
      <c r="H116" s="25">
        <f t="shared" si="16"/>
        <v>0</v>
      </c>
      <c r="I116" s="25">
        <f t="shared" si="16"/>
        <v>15.744000000000002</v>
      </c>
      <c r="J116" s="25">
        <f t="shared" si="16"/>
        <v>59.84</v>
      </c>
      <c r="L116" s="28"/>
    </row>
    <row r="117" spans="1:12" s="24" customFormat="1">
      <c r="A117" s="28" t="s">
        <v>43</v>
      </c>
      <c r="B117" s="24">
        <v>32</v>
      </c>
      <c r="C117" s="24">
        <v>0</v>
      </c>
      <c r="D117" s="24">
        <v>0</v>
      </c>
      <c r="E117" s="24">
        <v>49.4</v>
      </c>
      <c r="F117" s="24">
        <v>188</v>
      </c>
      <c r="G117" s="25">
        <f t="shared" si="16"/>
        <v>0</v>
      </c>
      <c r="H117" s="25">
        <f t="shared" si="16"/>
        <v>0</v>
      </c>
      <c r="I117" s="25">
        <f t="shared" si="16"/>
        <v>15.808</v>
      </c>
      <c r="J117" s="25">
        <f t="shared" si="16"/>
        <v>60.16</v>
      </c>
      <c r="L117" s="28"/>
    </row>
    <row r="118" spans="1:12" s="24" customFormat="1">
      <c r="A118" s="28" t="s">
        <v>42</v>
      </c>
      <c r="B118" s="24">
        <v>32</v>
      </c>
      <c r="C118" s="24">
        <v>0</v>
      </c>
      <c r="D118" s="24">
        <v>0</v>
      </c>
      <c r="E118" s="24">
        <v>49.4</v>
      </c>
      <c r="F118" s="24">
        <v>188</v>
      </c>
      <c r="G118" s="25">
        <f t="shared" si="16"/>
        <v>0</v>
      </c>
      <c r="H118" s="25">
        <f t="shared" si="16"/>
        <v>0</v>
      </c>
      <c r="I118" s="25">
        <f t="shared" si="16"/>
        <v>15.808</v>
      </c>
      <c r="J118" s="25">
        <f t="shared" si="16"/>
        <v>60.16</v>
      </c>
      <c r="L118" s="28"/>
    </row>
    <row r="119" spans="1:12" s="24" customFormat="1">
      <c r="A119" s="28" t="s">
        <v>41</v>
      </c>
      <c r="B119" s="24">
        <v>40</v>
      </c>
      <c r="C119" s="24">
        <v>0</v>
      </c>
      <c r="D119" s="24">
        <v>0</v>
      </c>
      <c r="E119" s="24">
        <v>49.2</v>
      </c>
      <c r="F119" s="24">
        <v>187</v>
      </c>
      <c r="G119" s="25">
        <f t="shared" si="16"/>
        <v>0</v>
      </c>
      <c r="H119" s="25">
        <f t="shared" si="16"/>
        <v>0</v>
      </c>
      <c r="I119" s="25">
        <f t="shared" si="16"/>
        <v>19.68</v>
      </c>
      <c r="J119" s="25">
        <f t="shared" si="16"/>
        <v>74.8</v>
      </c>
      <c r="L119" s="28"/>
    </row>
    <row r="120" spans="1:12" s="24" customFormat="1">
      <c r="A120" s="28" t="s">
        <v>44</v>
      </c>
      <c r="B120" s="24">
        <v>40</v>
      </c>
      <c r="C120" s="24">
        <v>0</v>
      </c>
      <c r="D120" s="24">
        <v>0</v>
      </c>
      <c r="E120" s="24">
        <v>49.4</v>
      </c>
      <c r="F120" s="24">
        <v>188</v>
      </c>
      <c r="G120" s="25">
        <f t="shared" si="16"/>
        <v>0</v>
      </c>
      <c r="H120" s="25">
        <f t="shared" si="16"/>
        <v>0</v>
      </c>
      <c r="I120" s="25">
        <f t="shared" si="16"/>
        <v>19.760000000000002</v>
      </c>
      <c r="J120" s="25">
        <f t="shared" si="16"/>
        <v>75.2</v>
      </c>
      <c r="L120" s="28"/>
    </row>
    <row r="121" spans="1:12" s="24" customFormat="1">
      <c r="A121" s="28" t="s">
        <v>45</v>
      </c>
      <c r="B121" s="24">
        <v>40</v>
      </c>
      <c r="C121" s="24">
        <v>0</v>
      </c>
      <c r="D121" s="24">
        <v>0</v>
      </c>
      <c r="E121" s="24">
        <v>49.4</v>
      </c>
      <c r="F121" s="24">
        <v>188</v>
      </c>
      <c r="G121" s="25">
        <f t="shared" si="16"/>
        <v>0</v>
      </c>
      <c r="H121" s="25">
        <f t="shared" si="16"/>
        <v>0</v>
      </c>
      <c r="I121" s="25">
        <f t="shared" si="16"/>
        <v>19.760000000000002</v>
      </c>
      <c r="J121" s="25">
        <f t="shared" si="16"/>
        <v>75.2</v>
      </c>
      <c r="L121" s="31"/>
    </row>
    <row r="122" spans="1:12" s="24" customFormat="1">
      <c r="A122" s="28"/>
      <c r="L122" s="35"/>
    </row>
    <row r="123" spans="1:12" s="24" customFormat="1">
      <c r="A123" s="31" t="s">
        <v>7</v>
      </c>
      <c r="L123" s="40"/>
    </row>
    <row r="124" spans="1:12" s="24" customFormat="1">
      <c r="A124" s="35" t="s">
        <v>185</v>
      </c>
      <c r="B124" s="24">
        <v>300</v>
      </c>
      <c r="C124" s="24">
        <v>0</v>
      </c>
      <c r="D124" s="24">
        <v>0</v>
      </c>
      <c r="E124" s="24">
        <v>4.7</v>
      </c>
      <c r="F124" s="24">
        <v>46</v>
      </c>
      <c r="G124" s="25">
        <f t="shared" ref="G124:J127" si="17">$B124*C124/100</f>
        <v>0</v>
      </c>
      <c r="H124" s="25">
        <f t="shared" si="17"/>
        <v>0</v>
      </c>
      <c r="I124" s="25">
        <f t="shared" si="17"/>
        <v>14.1</v>
      </c>
      <c r="J124" s="25">
        <f t="shared" si="17"/>
        <v>138</v>
      </c>
      <c r="L124" s="35"/>
    </row>
    <row r="125" spans="1:12" s="24" customFormat="1">
      <c r="A125" s="35" t="s">
        <v>186</v>
      </c>
      <c r="B125" s="24">
        <v>500</v>
      </c>
      <c r="C125" s="24">
        <v>0</v>
      </c>
      <c r="D125" s="24">
        <v>0</v>
      </c>
      <c r="E125" s="24">
        <v>4.7</v>
      </c>
      <c r="F125" s="24">
        <v>46</v>
      </c>
      <c r="G125" s="25">
        <f t="shared" si="17"/>
        <v>0</v>
      </c>
      <c r="H125" s="25">
        <f t="shared" si="17"/>
        <v>0</v>
      </c>
      <c r="I125" s="25">
        <f t="shared" si="17"/>
        <v>23.5</v>
      </c>
      <c r="J125" s="25">
        <f t="shared" si="17"/>
        <v>230</v>
      </c>
      <c r="L125" s="40"/>
    </row>
    <row r="126" spans="1:12" s="24" customFormat="1">
      <c r="A126" s="35" t="s">
        <v>310</v>
      </c>
      <c r="B126" s="24">
        <v>300</v>
      </c>
      <c r="C126" s="24">
        <v>0</v>
      </c>
      <c r="D126" s="24">
        <v>0</v>
      </c>
      <c r="E126" s="24">
        <v>4.5999999999999996</v>
      </c>
      <c r="F126" s="24">
        <v>42</v>
      </c>
      <c r="G126" s="25">
        <f t="shared" si="17"/>
        <v>0</v>
      </c>
      <c r="H126" s="25">
        <f t="shared" si="17"/>
        <v>0</v>
      </c>
      <c r="I126" s="25">
        <f t="shared" si="17"/>
        <v>13.8</v>
      </c>
      <c r="J126" s="27">
        <f t="shared" si="17"/>
        <v>126</v>
      </c>
      <c r="L126" s="40"/>
    </row>
    <row r="127" spans="1:12" s="24" customFormat="1">
      <c r="A127" s="35" t="s">
        <v>311</v>
      </c>
      <c r="B127" s="24">
        <v>500</v>
      </c>
      <c r="C127" s="24">
        <v>0</v>
      </c>
      <c r="D127" s="24">
        <v>0</v>
      </c>
      <c r="E127" s="24">
        <v>4.5999999999999996</v>
      </c>
      <c r="F127" s="24">
        <v>42</v>
      </c>
      <c r="G127" s="25">
        <f t="shared" si="17"/>
        <v>0</v>
      </c>
      <c r="H127" s="25">
        <f t="shared" si="17"/>
        <v>0</v>
      </c>
      <c r="I127" s="25">
        <f t="shared" si="17"/>
        <v>23</v>
      </c>
      <c r="J127" s="27">
        <f t="shared" si="17"/>
        <v>210</v>
      </c>
      <c r="L127" s="40"/>
    </row>
    <row r="128" spans="1:12" s="24" customFormat="1">
      <c r="A128" s="41"/>
      <c r="L128" s="35"/>
    </row>
    <row r="129" spans="1:12" s="24" customFormat="1">
      <c r="A129" s="31" t="s">
        <v>11</v>
      </c>
      <c r="L129" s="40"/>
    </row>
    <row r="130" spans="1:12" s="24" customFormat="1">
      <c r="A130" s="35" t="s">
        <v>187</v>
      </c>
      <c r="B130" s="24">
        <v>90</v>
      </c>
      <c r="C130" s="24">
        <v>4.5</v>
      </c>
      <c r="D130" s="24">
        <v>23.5</v>
      </c>
      <c r="E130" s="24">
        <v>54.5</v>
      </c>
      <c r="F130" s="24">
        <v>452</v>
      </c>
      <c r="G130" s="25">
        <f t="shared" ref="G130:J144" si="18">$B130*C130/100</f>
        <v>4.05</v>
      </c>
      <c r="H130" s="25">
        <f t="shared" si="18"/>
        <v>21.15</v>
      </c>
      <c r="I130" s="25">
        <f t="shared" si="18"/>
        <v>49.05</v>
      </c>
      <c r="J130" s="25">
        <f t="shared" si="18"/>
        <v>406.8</v>
      </c>
      <c r="L130" s="35"/>
    </row>
    <row r="131" spans="1:12" s="24" customFormat="1">
      <c r="A131" s="35" t="s">
        <v>188</v>
      </c>
      <c r="B131" s="24">
        <v>109</v>
      </c>
      <c r="C131" s="24">
        <v>3.8</v>
      </c>
      <c r="D131" s="24">
        <v>19.399999999999999</v>
      </c>
      <c r="E131" s="24">
        <v>56</v>
      </c>
      <c r="F131" s="24">
        <v>414</v>
      </c>
      <c r="G131" s="25">
        <f t="shared" si="18"/>
        <v>4.1419999999999995</v>
      </c>
      <c r="H131" s="25">
        <f t="shared" si="18"/>
        <v>21.146000000000001</v>
      </c>
      <c r="I131" s="25">
        <f t="shared" si="18"/>
        <v>61.04</v>
      </c>
      <c r="J131" s="25">
        <f t="shared" si="18"/>
        <v>451.26</v>
      </c>
      <c r="L131" s="40"/>
    </row>
    <row r="132" spans="1:12" s="24" customFormat="1">
      <c r="A132" s="35" t="s">
        <v>189</v>
      </c>
      <c r="B132" s="24">
        <v>109</v>
      </c>
      <c r="C132" s="24">
        <v>5.6</v>
      </c>
      <c r="D132" s="24">
        <v>20.399999999999999</v>
      </c>
      <c r="E132" s="24">
        <v>57.3</v>
      </c>
      <c r="F132" s="24">
        <v>435</v>
      </c>
      <c r="G132" s="25">
        <f t="shared" si="18"/>
        <v>6.1040000000000001</v>
      </c>
      <c r="H132" s="25">
        <f t="shared" si="18"/>
        <v>22.236000000000001</v>
      </c>
      <c r="I132" s="25">
        <f t="shared" si="18"/>
        <v>62.457000000000001</v>
      </c>
      <c r="J132" s="25">
        <f t="shared" si="18"/>
        <v>474.15</v>
      </c>
      <c r="L132" s="35"/>
    </row>
    <row r="133" spans="1:12" s="24" customFormat="1">
      <c r="A133" s="35" t="s">
        <v>190</v>
      </c>
      <c r="B133" s="24">
        <v>109</v>
      </c>
      <c r="C133" s="24">
        <v>4.3</v>
      </c>
      <c r="D133" s="24">
        <v>19.8</v>
      </c>
      <c r="E133" s="24">
        <v>58.4</v>
      </c>
      <c r="F133" s="24">
        <v>430</v>
      </c>
      <c r="G133" s="25">
        <f t="shared" si="18"/>
        <v>4.6870000000000003</v>
      </c>
      <c r="H133" s="25">
        <f t="shared" si="18"/>
        <v>21.582000000000004</v>
      </c>
      <c r="I133" s="25">
        <f t="shared" si="18"/>
        <v>63.655999999999992</v>
      </c>
      <c r="J133" s="25">
        <f t="shared" si="18"/>
        <v>468.7</v>
      </c>
      <c r="L133" s="40"/>
    </row>
    <row r="134" spans="1:12" s="24" customFormat="1">
      <c r="A134" s="35" t="s">
        <v>191</v>
      </c>
      <c r="B134" s="24">
        <v>130</v>
      </c>
      <c r="C134" s="24">
        <v>4.3</v>
      </c>
      <c r="D134" s="24">
        <v>17.5</v>
      </c>
      <c r="E134" s="24">
        <v>44.5</v>
      </c>
      <c r="F134" s="24">
        <v>353</v>
      </c>
      <c r="G134" s="25">
        <f t="shared" si="18"/>
        <v>5.59</v>
      </c>
      <c r="H134" s="25">
        <f t="shared" si="18"/>
        <v>22.75</v>
      </c>
      <c r="I134" s="25">
        <f t="shared" si="18"/>
        <v>57.85</v>
      </c>
      <c r="J134" s="25">
        <f t="shared" si="18"/>
        <v>458.9</v>
      </c>
      <c r="L134" s="35"/>
    </row>
    <row r="135" spans="1:12" s="24" customFormat="1">
      <c r="A135" s="35" t="s">
        <v>192</v>
      </c>
      <c r="B135" s="24">
        <v>149</v>
      </c>
      <c r="C135" s="24">
        <v>3.8</v>
      </c>
      <c r="D135" s="24">
        <v>15.3</v>
      </c>
      <c r="E135" s="24">
        <v>46.9</v>
      </c>
      <c r="F135" s="24">
        <v>340</v>
      </c>
      <c r="G135" s="25">
        <f t="shared" si="18"/>
        <v>5.661999999999999</v>
      </c>
      <c r="H135" s="25">
        <f t="shared" si="18"/>
        <v>22.797000000000004</v>
      </c>
      <c r="I135" s="25">
        <f t="shared" si="18"/>
        <v>69.881</v>
      </c>
      <c r="J135" s="25">
        <f t="shared" si="18"/>
        <v>506.6</v>
      </c>
      <c r="L135" s="40"/>
    </row>
    <row r="136" spans="1:12" s="24" customFormat="1">
      <c r="A136" s="35" t="s">
        <v>193</v>
      </c>
      <c r="B136" s="24">
        <v>149</v>
      </c>
      <c r="C136" s="24">
        <v>5.2</v>
      </c>
      <c r="D136" s="24">
        <v>16</v>
      </c>
      <c r="E136" s="24">
        <v>47.9</v>
      </c>
      <c r="F136" s="24">
        <v>356</v>
      </c>
      <c r="G136" s="25">
        <f t="shared" si="18"/>
        <v>7.7480000000000011</v>
      </c>
      <c r="H136" s="25">
        <f t="shared" si="18"/>
        <v>23.84</v>
      </c>
      <c r="I136" s="25">
        <f t="shared" si="18"/>
        <v>71.370999999999995</v>
      </c>
      <c r="J136" s="25">
        <f t="shared" si="18"/>
        <v>530.44000000000005</v>
      </c>
      <c r="L136" s="35"/>
    </row>
    <row r="137" spans="1:12" s="24" customFormat="1">
      <c r="A137" s="35" t="s">
        <v>194</v>
      </c>
      <c r="B137" s="24">
        <v>149</v>
      </c>
      <c r="C137" s="24">
        <v>4.2</v>
      </c>
      <c r="D137" s="24">
        <v>15.6</v>
      </c>
      <c r="E137" s="24">
        <v>48.7</v>
      </c>
      <c r="F137" s="24">
        <v>352</v>
      </c>
      <c r="G137" s="25">
        <f t="shared" si="18"/>
        <v>6.2580000000000009</v>
      </c>
      <c r="H137" s="25">
        <f t="shared" si="18"/>
        <v>23.244</v>
      </c>
      <c r="I137" s="25">
        <f t="shared" si="18"/>
        <v>72.563000000000002</v>
      </c>
      <c r="J137" s="25">
        <f t="shared" si="18"/>
        <v>524.48</v>
      </c>
      <c r="L137" s="35"/>
    </row>
    <row r="138" spans="1:12" s="24" customFormat="1">
      <c r="A138" s="35" t="s">
        <v>295</v>
      </c>
      <c r="B138" s="24">
        <v>103</v>
      </c>
      <c r="C138" s="24">
        <v>3.3</v>
      </c>
      <c r="D138" s="24">
        <v>23</v>
      </c>
      <c r="E138" s="24">
        <v>25.4</v>
      </c>
      <c r="F138" s="24">
        <v>328</v>
      </c>
      <c r="G138" s="25">
        <f t="shared" si="18"/>
        <v>3.3989999999999996</v>
      </c>
      <c r="H138" s="25">
        <f t="shared" si="18"/>
        <v>23.69</v>
      </c>
      <c r="I138" s="25">
        <f t="shared" si="18"/>
        <v>26.161999999999999</v>
      </c>
      <c r="J138" s="27">
        <f t="shared" si="18"/>
        <v>337.84</v>
      </c>
      <c r="L138" s="40"/>
    </row>
    <row r="139" spans="1:12" s="24" customFormat="1">
      <c r="A139" s="35" t="s">
        <v>296</v>
      </c>
      <c r="B139" s="24">
        <v>122</v>
      </c>
      <c r="C139" s="24">
        <v>2.9</v>
      </c>
      <c r="D139" s="24">
        <v>19.399999999999999</v>
      </c>
      <c r="E139" s="24">
        <v>31.3</v>
      </c>
      <c r="F139" s="24">
        <v>311</v>
      </c>
      <c r="G139" s="25">
        <f t="shared" si="18"/>
        <v>3.5380000000000003</v>
      </c>
      <c r="H139" s="25">
        <f t="shared" si="18"/>
        <v>23.667999999999996</v>
      </c>
      <c r="I139" s="25">
        <f t="shared" si="18"/>
        <v>38.186</v>
      </c>
      <c r="J139" s="27">
        <f t="shared" si="18"/>
        <v>379.42</v>
      </c>
      <c r="L139" s="35"/>
    </row>
    <row r="140" spans="1:12" s="24" customFormat="1">
      <c r="A140" s="35" t="s">
        <v>297</v>
      </c>
      <c r="B140" s="24">
        <v>122</v>
      </c>
      <c r="C140" s="24">
        <v>4.5</v>
      </c>
      <c r="D140" s="24">
        <v>20.3</v>
      </c>
      <c r="E140" s="24">
        <v>32.5</v>
      </c>
      <c r="F140" s="24">
        <v>331</v>
      </c>
      <c r="G140" s="25">
        <f t="shared" si="18"/>
        <v>5.49</v>
      </c>
      <c r="H140" s="25">
        <f t="shared" si="18"/>
        <v>24.765999999999998</v>
      </c>
      <c r="I140" s="25">
        <f t="shared" si="18"/>
        <v>39.65</v>
      </c>
      <c r="J140" s="27">
        <f t="shared" si="18"/>
        <v>403.82</v>
      </c>
      <c r="L140" s="40"/>
    </row>
    <row r="141" spans="1:12" s="24" customFormat="1">
      <c r="A141" s="35" t="s">
        <v>298</v>
      </c>
      <c r="B141" s="24">
        <v>122</v>
      </c>
      <c r="C141" s="24">
        <v>3.3</v>
      </c>
      <c r="D141" s="24">
        <v>19.8</v>
      </c>
      <c r="E141" s="24">
        <v>33.4</v>
      </c>
      <c r="F141" s="24">
        <v>325</v>
      </c>
      <c r="G141" s="25">
        <f t="shared" si="18"/>
        <v>4.0259999999999998</v>
      </c>
      <c r="H141" s="25">
        <f t="shared" si="18"/>
        <v>24.155999999999999</v>
      </c>
      <c r="I141" s="25">
        <f t="shared" si="18"/>
        <v>40.747999999999998</v>
      </c>
      <c r="J141" s="27">
        <f t="shared" si="18"/>
        <v>396.5</v>
      </c>
      <c r="L141" s="35"/>
    </row>
    <row r="142" spans="1:12" s="24" customFormat="1">
      <c r="A142" s="26" t="s">
        <v>195</v>
      </c>
      <c r="B142" s="24">
        <v>70</v>
      </c>
      <c r="C142" s="24">
        <v>3.6</v>
      </c>
      <c r="D142" s="24">
        <v>17</v>
      </c>
      <c r="E142" s="24">
        <v>45.9</v>
      </c>
      <c r="F142" s="24">
        <v>351</v>
      </c>
      <c r="G142" s="25">
        <f t="shared" si="18"/>
        <v>2.52</v>
      </c>
      <c r="H142" s="25">
        <f t="shared" si="18"/>
        <v>11.9</v>
      </c>
      <c r="I142" s="25">
        <f t="shared" si="18"/>
        <v>32.130000000000003</v>
      </c>
      <c r="J142" s="25">
        <f t="shared" si="18"/>
        <v>245.7</v>
      </c>
      <c r="L142" s="31"/>
    </row>
    <row r="143" spans="1:12" s="24" customFormat="1">
      <c r="A143" s="26" t="s">
        <v>196</v>
      </c>
      <c r="B143" s="24">
        <v>73</v>
      </c>
      <c r="C143" s="24">
        <v>4.8</v>
      </c>
      <c r="D143" s="24">
        <v>9.1</v>
      </c>
      <c r="E143" s="24">
        <v>44.2</v>
      </c>
      <c r="F143" s="24">
        <v>278</v>
      </c>
      <c r="G143" s="25">
        <f t="shared" si="18"/>
        <v>3.5039999999999996</v>
      </c>
      <c r="H143" s="25">
        <f t="shared" si="18"/>
        <v>6.6429999999999998</v>
      </c>
      <c r="I143" s="25">
        <f t="shared" si="18"/>
        <v>32.266000000000005</v>
      </c>
      <c r="J143" s="25">
        <f t="shared" si="18"/>
        <v>202.94</v>
      </c>
      <c r="L143" s="26"/>
    </row>
    <row r="144" spans="1:12" s="24" customFormat="1">
      <c r="A144" s="26" t="s">
        <v>299</v>
      </c>
      <c r="B144" s="24">
        <v>50</v>
      </c>
      <c r="C144" s="24">
        <v>6.6</v>
      </c>
      <c r="D144" s="24">
        <v>22.1</v>
      </c>
      <c r="E144" s="24">
        <v>60.9</v>
      </c>
      <c r="F144" s="24">
        <v>469</v>
      </c>
      <c r="G144" s="25">
        <f t="shared" si="18"/>
        <v>3.3</v>
      </c>
      <c r="H144" s="25">
        <f t="shared" si="18"/>
        <v>11.05</v>
      </c>
      <c r="I144" s="25">
        <f t="shared" si="18"/>
        <v>30.45</v>
      </c>
      <c r="J144" s="27">
        <f t="shared" si="18"/>
        <v>234.5</v>
      </c>
      <c r="L144" s="26"/>
    </row>
    <row r="145" spans="1:12" s="24" customFormat="1">
      <c r="A145" s="26" t="s">
        <v>300</v>
      </c>
      <c r="B145" s="24">
        <v>50</v>
      </c>
      <c r="C145" s="24">
        <v>7.1</v>
      </c>
      <c r="D145" s="24">
        <v>20.6</v>
      </c>
      <c r="E145" s="24">
        <v>63.7</v>
      </c>
      <c r="F145" s="24">
        <v>469</v>
      </c>
      <c r="G145" s="25">
        <f t="shared" ref="G145:J145" si="19">$B145*C145/100</f>
        <v>3.55</v>
      </c>
      <c r="H145" s="25">
        <f t="shared" si="19"/>
        <v>10.3</v>
      </c>
      <c r="I145" s="25">
        <f t="shared" si="19"/>
        <v>31.85</v>
      </c>
      <c r="J145" s="27">
        <f t="shared" si="19"/>
        <v>234.5</v>
      </c>
      <c r="L145" s="26"/>
    </row>
    <row r="146" spans="1:12" s="24" customFormat="1">
      <c r="A146" s="26"/>
      <c r="G146" s="25"/>
      <c r="H146" s="25"/>
      <c r="I146" s="25"/>
      <c r="J146" s="25"/>
      <c r="L146" s="34"/>
    </row>
    <row r="147" spans="1:12" s="24" customFormat="1">
      <c r="A147" s="31" t="s">
        <v>8</v>
      </c>
      <c r="L147" s="29"/>
    </row>
    <row r="148" spans="1:12" s="24" customFormat="1">
      <c r="A148" s="29" t="s">
        <v>197</v>
      </c>
      <c r="B148" s="24">
        <v>120</v>
      </c>
      <c r="C148" s="24">
        <v>3.9</v>
      </c>
      <c r="D148" s="24">
        <v>4</v>
      </c>
      <c r="E148" s="24">
        <v>22.1</v>
      </c>
      <c r="F148" s="24">
        <v>140</v>
      </c>
      <c r="G148" s="25">
        <f t="shared" ref="G148:J154" si="20">$B148*C148/100</f>
        <v>4.68</v>
      </c>
      <c r="H148" s="25">
        <f t="shared" si="20"/>
        <v>4.8</v>
      </c>
      <c r="I148" s="25">
        <f t="shared" si="20"/>
        <v>26.52</v>
      </c>
      <c r="J148" s="25">
        <f t="shared" si="20"/>
        <v>168</v>
      </c>
      <c r="L148" s="34"/>
    </row>
    <row r="149" spans="1:12" s="24" customFormat="1">
      <c r="A149" s="29" t="s">
        <v>198</v>
      </c>
      <c r="B149" s="24">
        <v>19</v>
      </c>
      <c r="C149" s="24">
        <v>0.5</v>
      </c>
      <c r="D149" s="24">
        <v>0.1</v>
      </c>
      <c r="E149" s="24">
        <v>63.1</v>
      </c>
      <c r="F149" s="24">
        <v>256</v>
      </c>
      <c r="G149" s="25">
        <f t="shared" si="20"/>
        <v>9.5000000000000001E-2</v>
      </c>
      <c r="H149" s="25">
        <f t="shared" si="20"/>
        <v>1.9000000000000003E-2</v>
      </c>
      <c r="I149" s="25">
        <f t="shared" si="20"/>
        <v>11.989000000000001</v>
      </c>
      <c r="J149" s="25">
        <f t="shared" si="20"/>
        <v>48.64</v>
      </c>
      <c r="L149" s="29"/>
    </row>
    <row r="150" spans="1:12" s="24" customFormat="1">
      <c r="A150" s="42" t="s">
        <v>199</v>
      </c>
      <c r="B150" s="24">
        <v>19</v>
      </c>
      <c r="C150" s="24">
        <v>11</v>
      </c>
      <c r="D150" s="24">
        <v>5.7</v>
      </c>
      <c r="E150" s="24">
        <v>70.8</v>
      </c>
      <c r="F150" s="24">
        <v>380</v>
      </c>
      <c r="G150" s="25">
        <f t="shared" si="20"/>
        <v>2.09</v>
      </c>
      <c r="H150" s="25">
        <f t="shared" si="20"/>
        <v>1.083</v>
      </c>
      <c r="I150" s="25">
        <f t="shared" si="20"/>
        <v>13.452</v>
      </c>
      <c r="J150" s="25">
        <f t="shared" si="20"/>
        <v>72.2</v>
      </c>
      <c r="L150" s="34"/>
    </row>
    <row r="151" spans="1:12" s="24" customFormat="1">
      <c r="A151" s="29" t="s">
        <v>200</v>
      </c>
      <c r="B151" s="24">
        <v>19</v>
      </c>
      <c r="C151" s="24">
        <v>3.5</v>
      </c>
      <c r="D151" s="24">
        <v>2.5</v>
      </c>
      <c r="E151" s="24">
        <v>77</v>
      </c>
      <c r="F151" s="24">
        <v>344</v>
      </c>
      <c r="G151" s="25">
        <f t="shared" si="20"/>
        <v>0.66500000000000004</v>
      </c>
      <c r="H151" s="25">
        <f t="shared" si="20"/>
        <v>0.47499999999999998</v>
      </c>
      <c r="I151" s="25">
        <f t="shared" si="20"/>
        <v>14.63</v>
      </c>
      <c r="J151" s="25">
        <f t="shared" si="20"/>
        <v>65.36</v>
      </c>
      <c r="L151" s="29"/>
    </row>
    <row r="152" spans="1:12" s="24" customFormat="1">
      <c r="A152" s="29" t="s">
        <v>201</v>
      </c>
      <c r="B152" s="24">
        <v>85</v>
      </c>
      <c r="C152" s="24">
        <v>4.4000000000000004</v>
      </c>
      <c r="D152" s="24">
        <v>3.9</v>
      </c>
      <c r="E152" s="24">
        <v>25.3</v>
      </c>
      <c r="F152" s="24">
        <v>154</v>
      </c>
      <c r="G152" s="25">
        <f t="shared" si="20"/>
        <v>3.7400000000000007</v>
      </c>
      <c r="H152" s="25">
        <f t="shared" si="20"/>
        <v>3.3149999999999999</v>
      </c>
      <c r="I152" s="25">
        <f t="shared" si="20"/>
        <v>21.504999999999999</v>
      </c>
      <c r="J152" s="25">
        <f t="shared" si="20"/>
        <v>130.9</v>
      </c>
      <c r="L152" s="31"/>
    </row>
    <row r="153" spans="1:12" s="24" customFormat="1">
      <c r="A153" s="43" t="s">
        <v>232</v>
      </c>
      <c r="B153" s="24">
        <v>149</v>
      </c>
      <c r="C153" s="24">
        <v>3.7</v>
      </c>
      <c r="D153" s="24">
        <v>3.4</v>
      </c>
      <c r="E153" s="24">
        <v>31</v>
      </c>
      <c r="F153" s="24">
        <v>169</v>
      </c>
      <c r="G153" s="25">
        <f t="shared" si="20"/>
        <v>5.5130000000000008</v>
      </c>
      <c r="H153" s="25">
        <f t="shared" si="20"/>
        <v>5.0659999999999998</v>
      </c>
      <c r="I153" s="25">
        <f t="shared" si="20"/>
        <v>46.19</v>
      </c>
      <c r="J153" s="27">
        <f t="shared" si="20"/>
        <v>251.81</v>
      </c>
      <c r="L153" s="35"/>
    </row>
    <row r="154" spans="1:12" s="24" customFormat="1">
      <c r="A154" s="43" t="s">
        <v>233</v>
      </c>
      <c r="B154" s="24">
        <v>150</v>
      </c>
      <c r="C154" s="24">
        <v>4.0999999999999996</v>
      </c>
      <c r="D154" s="24">
        <v>3.7</v>
      </c>
      <c r="E154" s="24">
        <v>32.9</v>
      </c>
      <c r="F154" s="24">
        <v>181</v>
      </c>
      <c r="G154" s="25">
        <f t="shared" si="20"/>
        <v>6.15</v>
      </c>
      <c r="H154" s="25">
        <f t="shared" si="20"/>
        <v>5.55</v>
      </c>
      <c r="I154" s="25">
        <f t="shared" si="20"/>
        <v>49.35</v>
      </c>
      <c r="J154" s="27">
        <f t="shared" si="20"/>
        <v>271.5</v>
      </c>
      <c r="L154" s="37"/>
    </row>
    <row r="155" spans="1:12" s="24" customFormat="1">
      <c r="A155" s="26"/>
      <c r="L155" s="37"/>
    </row>
    <row r="156" spans="1:12" s="24" customFormat="1">
      <c r="A156" s="23" t="s">
        <v>306</v>
      </c>
      <c r="G156" s="25"/>
      <c r="H156" s="25"/>
      <c r="I156" s="25"/>
      <c r="J156" s="27"/>
      <c r="L156" s="37"/>
    </row>
    <row r="157" spans="1:12" s="24" customFormat="1">
      <c r="A157" s="44" t="s">
        <v>242</v>
      </c>
      <c r="B157" s="24">
        <v>138</v>
      </c>
      <c r="C157" s="24">
        <v>8</v>
      </c>
      <c r="D157" s="24">
        <v>4.7</v>
      </c>
      <c r="E157" s="24">
        <v>32.9</v>
      </c>
      <c r="F157" s="24">
        <v>205</v>
      </c>
      <c r="G157" s="25">
        <f t="shared" ref="G157:J165" si="21">$B157*C157/100</f>
        <v>11.04</v>
      </c>
      <c r="H157" s="25">
        <f t="shared" si="21"/>
        <v>6.4860000000000007</v>
      </c>
      <c r="I157" s="25">
        <f t="shared" si="21"/>
        <v>45.402000000000001</v>
      </c>
      <c r="J157" s="27">
        <f t="shared" si="21"/>
        <v>282.89999999999998</v>
      </c>
      <c r="L157" s="38"/>
    </row>
    <row r="158" spans="1:12" s="24" customFormat="1">
      <c r="A158" s="44" t="s">
        <v>243</v>
      </c>
      <c r="B158" s="24">
        <v>100</v>
      </c>
      <c r="C158" s="24">
        <v>14.6</v>
      </c>
      <c r="D158" s="24">
        <v>11.9</v>
      </c>
      <c r="E158" s="24">
        <v>27.6</v>
      </c>
      <c r="F158" s="24">
        <v>275</v>
      </c>
      <c r="G158" s="25">
        <f t="shared" si="21"/>
        <v>14.6</v>
      </c>
      <c r="H158" s="25">
        <f t="shared" si="21"/>
        <v>11.9</v>
      </c>
      <c r="I158" s="25">
        <f t="shared" si="21"/>
        <v>27.6</v>
      </c>
      <c r="J158" s="27">
        <f t="shared" si="21"/>
        <v>275</v>
      </c>
    </row>
    <row r="159" spans="1:12" s="24" customFormat="1">
      <c r="A159" s="26" t="s">
        <v>244</v>
      </c>
      <c r="B159" s="24">
        <v>175</v>
      </c>
      <c r="C159" s="24">
        <v>12.8</v>
      </c>
      <c r="D159" s="24">
        <v>10.4</v>
      </c>
      <c r="E159" s="24">
        <v>19.3</v>
      </c>
      <c r="F159" s="24">
        <v>222</v>
      </c>
      <c r="G159" s="25">
        <f t="shared" si="21"/>
        <v>22.4</v>
      </c>
      <c r="H159" s="25">
        <f t="shared" si="21"/>
        <v>18.2</v>
      </c>
      <c r="I159" s="25">
        <f t="shared" si="21"/>
        <v>33.774999999999999</v>
      </c>
      <c r="J159" s="27">
        <f t="shared" si="21"/>
        <v>388.5</v>
      </c>
    </row>
    <row r="160" spans="1:12" s="24" customFormat="1">
      <c r="A160" s="26" t="s">
        <v>245</v>
      </c>
      <c r="B160" s="24">
        <v>133</v>
      </c>
      <c r="C160" s="24">
        <v>18.899999999999999</v>
      </c>
      <c r="D160" s="24">
        <v>13.9</v>
      </c>
      <c r="E160" s="24">
        <v>6.6</v>
      </c>
      <c r="F160" s="24">
        <v>228</v>
      </c>
      <c r="G160" s="25">
        <f t="shared" si="21"/>
        <v>25.136999999999997</v>
      </c>
      <c r="H160" s="25">
        <f t="shared" si="21"/>
        <v>18.487000000000002</v>
      </c>
      <c r="I160" s="25">
        <f t="shared" si="21"/>
        <v>8.7779999999999987</v>
      </c>
      <c r="J160" s="27">
        <f t="shared" si="21"/>
        <v>303.24</v>
      </c>
    </row>
    <row r="161" spans="1:10" s="24" customFormat="1">
      <c r="A161" s="26" t="s">
        <v>246</v>
      </c>
      <c r="B161" s="24">
        <v>37</v>
      </c>
      <c r="C161" s="24">
        <v>2.4</v>
      </c>
      <c r="D161" s="24">
        <v>52</v>
      </c>
      <c r="E161" s="24">
        <v>14.1</v>
      </c>
      <c r="F161" s="24">
        <v>534</v>
      </c>
      <c r="G161" s="25">
        <f t="shared" si="21"/>
        <v>0.88800000000000001</v>
      </c>
      <c r="H161" s="25">
        <f t="shared" si="21"/>
        <v>19.239999999999998</v>
      </c>
      <c r="I161" s="25">
        <f t="shared" si="21"/>
        <v>5.2169999999999996</v>
      </c>
      <c r="J161" s="27">
        <f t="shared" si="21"/>
        <v>197.58</v>
      </c>
    </row>
    <row r="162" spans="1:10" s="24" customFormat="1">
      <c r="A162" s="26" t="s">
        <v>247</v>
      </c>
      <c r="B162" s="24">
        <v>136</v>
      </c>
      <c r="C162" s="24">
        <v>11.5</v>
      </c>
      <c r="D162" s="24">
        <v>11.3</v>
      </c>
      <c r="E162" s="24">
        <v>22.4</v>
      </c>
      <c r="F162" s="24">
        <v>237</v>
      </c>
      <c r="G162" s="25">
        <f t="shared" si="21"/>
        <v>15.64</v>
      </c>
      <c r="H162" s="25">
        <f t="shared" si="21"/>
        <v>15.368000000000002</v>
      </c>
      <c r="I162" s="25">
        <f t="shared" si="21"/>
        <v>30.463999999999995</v>
      </c>
      <c r="J162" s="27">
        <f t="shared" si="21"/>
        <v>322.32</v>
      </c>
    </row>
    <row r="163" spans="1:10" s="24" customFormat="1">
      <c r="A163" s="26" t="s">
        <v>248</v>
      </c>
      <c r="B163" s="24">
        <v>239</v>
      </c>
      <c r="C163" s="24">
        <v>9.5</v>
      </c>
      <c r="D163" s="24">
        <v>10.7</v>
      </c>
      <c r="E163" s="24">
        <v>17.7</v>
      </c>
      <c r="F163" s="24">
        <v>206</v>
      </c>
      <c r="G163" s="25">
        <f t="shared" si="21"/>
        <v>22.704999999999998</v>
      </c>
      <c r="H163" s="25">
        <f t="shared" si="21"/>
        <v>25.572999999999997</v>
      </c>
      <c r="I163" s="25">
        <f t="shared" si="21"/>
        <v>42.303000000000004</v>
      </c>
      <c r="J163" s="27">
        <f t="shared" si="21"/>
        <v>492.34</v>
      </c>
    </row>
    <row r="164" spans="1:10" s="24" customFormat="1">
      <c r="A164" s="26" t="s">
        <v>249</v>
      </c>
      <c r="B164" s="24">
        <v>242</v>
      </c>
      <c r="C164" s="24">
        <v>10.6</v>
      </c>
      <c r="D164" s="24">
        <v>10.4</v>
      </c>
      <c r="E164" s="24">
        <v>18.8</v>
      </c>
      <c r="F164" s="24">
        <v>212</v>
      </c>
      <c r="G164" s="25">
        <f t="shared" si="21"/>
        <v>25.651999999999997</v>
      </c>
      <c r="H164" s="25">
        <f t="shared" si="21"/>
        <v>25.168000000000003</v>
      </c>
      <c r="I164" s="25">
        <f t="shared" si="21"/>
        <v>45.496000000000002</v>
      </c>
      <c r="J164" s="27">
        <f t="shared" si="21"/>
        <v>513.04</v>
      </c>
    </row>
    <row r="165" spans="1:10" s="24" customFormat="1">
      <c r="A165" s="43" t="s">
        <v>301</v>
      </c>
      <c r="B165" s="24">
        <v>121</v>
      </c>
      <c r="C165" s="24">
        <v>11.3</v>
      </c>
      <c r="D165" s="24">
        <v>8.5</v>
      </c>
      <c r="E165" s="24">
        <v>24.7</v>
      </c>
      <c r="F165" s="24">
        <v>220</v>
      </c>
      <c r="G165" s="25">
        <f t="shared" si="21"/>
        <v>13.673000000000002</v>
      </c>
      <c r="H165" s="25">
        <f t="shared" si="21"/>
        <v>10.285</v>
      </c>
      <c r="I165" s="25">
        <f t="shared" si="21"/>
        <v>29.886999999999997</v>
      </c>
      <c r="J165" s="27">
        <f t="shared" si="21"/>
        <v>266.2</v>
      </c>
    </row>
    <row r="166" spans="1:10">
      <c r="A166" s="57" t="s">
        <v>302</v>
      </c>
      <c r="B166" s="24">
        <v>257</v>
      </c>
      <c r="C166" s="24">
        <v>11.4</v>
      </c>
      <c r="D166" s="24">
        <v>10.3</v>
      </c>
      <c r="E166" s="24">
        <v>21.2</v>
      </c>
      <c r="F166" s="24">
        <v>223</v>
      </c>
      <c r="G166" s="25">
        <f t="shared" ref="G166:J168" si="22">$B166*C166/100</f>
        <v>29.298000000000002</v>
      </c>
      <c r="H166" s="25">
        <f t="shared" si="22"/>
        <v>26.471000000000004</v>
      </c>
      <c r="I166" s="25">
        <f t="shared" si="22"/>
        <v>54.483999999999995</v>
      </c>
      <c r="J166" s="27">
        <f t="shared" si="22"/>
        <v>573.11</v>
      </c>
    </row>
    <row r="167" spans="1:10">
      <c r="A167" s="57" t="s">
        <v>303</v>
      </c>
      <c r="B167" s="24">
        <v>257</v>
      </c>
      <c r="C167" s="24">
        <v>11</v>
      </c>
      <c r="D167" s="24">
        <v>9.1999999999999993</v>
      </c>
      <c r="E167" s="24">
        <v>21.6</v>
      </c>
      <c r="F167" s="24">
        <v>214</v>
      </c>
      <c r="G167" s="25">
        <f t="shared" si="22"/>
        <v>28.27</v>
      </c>
      <c r="H167" s="25">
        <f t="shared" si="22"/>
        <v>23.643999999999995</v>
      </c>
      <c r="I167" s="25">
        <f t="shared" si="22"/>
        <v>55.512000000000008</v>
      </c>
      <c r="J167" s="27">
        <f t="shared" si="22"/>
        <v>549.98</v>
      </c>
    </row>
    <row r="168" spans="1:10">
      <c r="A168" s="57" t="s">
        <v>304</v>
      </c>
      <c r="B168" s="58">
        <v>255</v>
      </c>
      <c r="C168" s="58">
        <v>3.3</v>
      </c>
      <c r="D168" s="58">
        <v>1.9</v>
      </c>
      <c r="E168" s="58">
        <v>16</v>
      </c>
      <c r="F168" s="58">
        <v>94</v>
      </c>
      <c r="G168" s="25">
        <f t="shared" si="22"/>
        <v>8.4149999999999991</v>
      </c>
      <c r="H168" s="25">
        <f t="shared" si="22"/>
        <v>4.8449999999999998</v>
      </c>
      <c r="I168" s="25">
        <f t="shared" si="22"/>
        <v>40.799999999999997</v>
      </c>
      <c r="J168" s="27">
        <f t="shared" si="22"/>
        <v>239.7</v>
      </c>
    </row>
    <row r="169" spans="1:10" s="50" customFormat="1" hidden="1">
      <c r="A169" s="54" t="s">
        <v>307</v>
      </c>
      <c r="G169" s="52"/>
      <c r="H169" s="52"/>
      <c r="I169" s="52"/>
      <c r="J169" s="51"/>
    </row>
    <row r="170" spans="1:10" s="50" customFormat="1" hidden="1">
      <c r="A170" s="54" t="s">
        <v>309</v>
      </c>
      <c r="G170" s="52"/>
      <c r="H170" s="52"/>
      <c r="I170" s="52"/>
      <c r="J170" s="51"/>
    </row>
    <row r="171" spans="1:10" s="50" customFormat="1" hidden="1">
      <c r="A171" s="54" t="s">
        <v>308</v>
      </c>
      <c r="G171" s="52"/>
      <c r="H171" s="52"/>
      <c r="I171" s="52"/>
      <c r="J171" s="51"/>
    </row>
  </sheetData>
  <mergeCells count="4">
    <mergeCell ref="A1:A2"/>
    <mergeCell ref="B1:B2"/>
    <mergeCell ref="C1:F1"/>
    <mergeCell ref="G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Сайт_рус</vt:lpstr>
      <vt:lpstr>Сайт+eng</vt:lpstr>
    </vt:vector>
  </TitlesOfParts>
  <Company>RosInter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</dc:creator>
  <cp:lastModifiedBy>Malanina, Yana (Contractor)</cp:lastModifiedBy>
  <cp:lastPrinted>2013-08-23T05:12:32Z</cp:lastPrinted>
  <dcterms:created xsi:type="dcterms:W3CDTF">2004-06-28T05:59:03Z</dcterms:created>
  <dcterms:modified xsi:type="dcterms:W3CDTF">2015-11-17T13:51:45Z</dcterms:modified>
</cp:coreProperties>
</file>